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 Order Volume Fluctuations" sheetId="4" r:id="rId1"/>
    <sheet name="Traffic Source Fluctuations" sheetId="5" r:id="rId2"/>
    <sheet name="Conversion Rate Fluctuations" sheetId="6" r:id="rId3"/>
    <sheet name="Session Details" sheetId="1" r:id="rId4"/>
    <sheet name="Channel wise traffic" sheetId="2" r:id="rId5"/>
    <sheet name="Supporting Data" sheetId="3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<sst xmlns="http://schemas.openxmlformats.org/spreadsheetml/2006/main" count="122" uniqueCount="66">
  <si>
    <t>Order Significant Change</t>
  </si>
  <si>
    <t>(Multiple Items)</t>
  </si>
  <si>
    <t>Date</t>
  </si>
  <si>
    <t>Sum of Order Change with respect to same day last week</t>
  </si>
  <si>
    <t>Grand Total</t>
  </si>
  <si>
    <t>Traffic Changes</t>
  </si>
  <si>
    <t>Sum of Traffic Change with respect to same day last week</t>
  </si>
  <si>
    <t>Sum of Facebook Traffic Fluctuation</t>
  </si>
  <si>
    <t>Sum of Twitter Traffic Fluctuation</t>
  </si>
  <si>
    <t>Sum of Youtube Traffic Fluctuation</t>
  </si>
  <si>
    <t>Sum of Others Traffic Fluctuation</t>
  </si>
  <si>
    <t>Conversion Rate Fluctuation</t>
  </si>
  <si>
    <t>Sum of Conversion change with respect to same day last week</t>
  </si>
  <si>
    <t>Sum of L2M</t>
  </si>
  <si>
    <t>Sum of M2C</t>
  </si>
  <si>
    <t>Sum of C2P</t>
  </si>
  <si>
    <t>Sum of P2O</t>
  </si>
  <si>
    <t>Sum of Delivery Charges Change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</si>
  <si>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</si>
  <si>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</si>
  <si>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</si>
  <si>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</si>
  <si>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</si>
  <si>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</si>
  <si>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</si>
  <si>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</si>
  <si>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Listing</t>
  </si>
  <si>
    <t>Menu</t>
  </si>
  <si>
    <t>Carts</t>
  </si>
  <si>
    <t>Payments</t>
  </si>
  <si>
    <t>Orders</t>
  </si>
  <si>
    <t>Overall conversion</t>
  </si>
  <si>
    <t>Order Change with respect to same day last week</t>
  </si>
  <si>
    <t>Traffic Change with respect to same day last week</t>
  </si>
  <si>
    <t>Conversion change with respect to same day last week</t>
  </si>
  <si>
    <t>L2M</t>
  </si>
  <si>
    <t>M2C</t>
  </si>
  <si>
    <t>C2P</t>
  </si>
  <si>
    <t>P2O</t>
  </si>
  <si>
    <t>Delivery Charges Change</t>
  </si>
  <si>
    <t>Facebook Traffic Fluctuation</t>
  </si>
  <si>
    <t>Youtube Traffic Fluctuation</t>
  </si>
  <si>
    <t>Twitter Traffic Fluctuation</t>
  </si>
  <si>
    <t>Others Traffic Fluctuation</t>
  </si>
  <si>
    <t>NA</t>
  </si>
  <si>
    <t>Facebook</t>
  </si>
  <si>
    <t>Youtube</t>
  </si>
  <si>
    <t>Twitter</t>
  </si>
  <si>
    <t>Others</t>
  </si>
  <si>
    <t>Facebook Traffic</t>
  </si>
  <si>
    <t>Youtube Traffic</t>
  </si>
  <si>
    <t>Twitter Traffic</t>
  </si>
  <si>
    <t>Other Traffic</t>
  </si>
  <si>
    <t>rise</t>
  </si>
  <si>
    <t>rise/dip</t>
  </si>
  <si>
    <t>Republic day</t>
  </si>
  <si>
    <t>Dip</t>
  </si>
  <si>
    <t>chistmas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</si>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</sst>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/yy;@"/>
    <numFmt numFmtId="181" formatCode="0_);[Red]\(0\)"/>
    <numFmt numFmtId="182" formatCode="dd/mm/yyyy"/>
    <numFmt numFmtId="183" formatCode="dd/mm/yyyy;@"/>
  </numFmts>
  <fonts count="22"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3">
    <xf numFmtId="0" fontId="0" fillId="0" borderId="0" xfId="0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80" fontId="1" fillId="2" borderId="1" xfId="0" applyNumberFormat="1" applyFont="1" applyFill="1" applyBorder="1"/>
    <xf numFmtId="181" fontId="1" fillId="2" borderId="1" xfId="0" applyNumberFormat="1" applyFont="1" applyFill="1" applyBorder="1"/>
    <xf numFmtId="0" fontId="1" fillId="2" borderId="1" xfId="0" applyFont="1" applyFill="1" applyBorder="1"/>
    <xf numFmtId="180" fontId="0" fillId="0" borderId="1" xfId="0" applyNumberFormat="1" applyBorder="1"/>
    <xf numFmtId="181" fontId="0" fillId="0" borderId="1" xfId="0" applyNumberFormat="1" applyBorder="1"/>
    <xf numFmtId="9" fontId="0" fillId="0" borderId="1" xfId="3" applyFont="1" applyBorder="1"/>
    <xf numFmtId="0" fontId="0" fillId="0" borderId="1" xfId="0" applyBorder="1"/>
    <xf numFmtId="182" fontId="1" fillId="2" borderId="1" xfId="0" applyNumberFormat="1" applyFont="1" applyFill="1" applyBorder="1"/>
    <xf numFmtId="10" fontId="1" fillId="2" borderId="1" xfId="0" applyNumberFormat="1" applyFont="1" applyFill="1" applyBorder="1"/>
    <xf numFmtId="182" fontId="0" fillId="0" borderId="1" xfId="0" applyNumberFormat="1" applyBorder="1"/>
    <xf numFmtId="183" fontId="0" fillId="0" borderId="0" xfId="0" applyNumberFormat="1"/>
    <xf numFmtId="183" fontId="1" fillId="2" borderId="1" xfId="0" applyNumberFormat="1" applyFont="1" applyFill="1" applyBorder="1" applyAlignment="1">
      <alignment horizontal="center"/>
    </xf>
    <xf numFmtId="10" fontId="1" fillId="2" borderId="2" xfId="0" applyNumberFormat="1" applyFont="1" applyFill="1" applyBorder="1"/>
    <xf numFmtId="183" fontId="0" fillId="0" borderId="1" xfId="0" applyNumberFormat="1" applyBorder="1"/>
    <xf numFmtId="10" fontId="0" fillId="0" borderId="0" xfId="3" applyNumberFormat="1" applyFont="1" applyAlignment="1">
      <alignment wrapText="1"/>
    </xf>
    <xf numFmtId="0" fontId="1" fillId="2" borderId="2" xfId="0" applyFont="1" applyFill="1" applyBorder="1"/>
    <xf numFmtId="1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Data3.0.xlsx] Order Volume Fluctuations!PivotTable1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Order Volume Fluctuations'!$B$3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 Order Volume Fluctuations'!$A$4:$A$41</c:f>
              <c:strCache>
                <c:ptCount val="37"/>
                <c:pt idx="0">
                  <c:v>10-01-2019</c:v>
                </c:pt>
                <c:pt idx="1">
                  <c:v>17-01-2019</c:v>
                </c:pt>
                <c:pt idx="2">
                  <c:v>21-01-2019</c:v>
                </c:pt>
                <c:pt idx="3">
                  <c:v>22-01-2019</c:v>
                </c:pt>
                <c:pt idx="4">
                  <c:v>29-01-2019</c:v>
                </c:pt>
                <c:pt idx="5">
                  <c:v>31-01-2019</c:v>
                </c:pt>
                <c:pt idx="6">
                  <c:v>05-02-2019</c:v>
                </c:pt>
                <c:pt idx="7">
                  <c:v>19-02-2019</c:v>
                </c:pt>
                <c:pt idx="8">
                  <c:v>26-02-2019</c:v>
                </c:pt>
                <c:pt idx="9">
                  <c:v>28-02-2019</c:v>
                </c:pt>
                <c:pt idx="10">
                  <c:v>02-03-2019</c:v>
                </c:pt>
                <c:pt idx="11">
                  <c:v>09-03-2019</c:v>
                </c:pt>
                <c:pt idx="12">
                  <c:v>19-03-2019</c:v>
                </c:pt>
                <c:pt idx="13">
                  <c:v>24-03-2019</c:v>
                </c:pt>
                <c:pt idx="14">
                  <c:v>26-03-2019</c:v>
                </c:pt>
                <c:pt idx="15">
                  <c:v>04-04-2019</c:v>
                </c:pt>
                <c:pt idx="16">
                  <c:v>11-04-2019</c:v>
                </c:pt>
                <c:pt idx="17">
                  <c:v>12-04-2019</c:v>
                </c:pt>
                <c:pt idx="18">
                  <c:v>14-04-2019</c:v>
                </c:pt>
                <c:pt idx="19">
                  <c:v>18-04-2019</c:v>
                </c:pt>
                <c:pt idx="20">
                  <c:v>19-04-2019</c:v>
                </c:pt>
                <c:pt idx="21">
                  <c:v>25-04-2019</c:v>
                </c:pt>
                <c:pt idx="22">
                  <c:v>20-06-2019</c:v>
                </c:pt>
                <c:pt idx="23">
                  <c:v>27-06-2019</c:v>
                </c:pt>
                <c:pt idx="24">
                  <c:v>16-07-2019</c:v>
                </c:pt>
                <c:pt idx="25">
                  <c:v>23-07-2019</c:v>
                </c:pt>
                <c:pt idx="26">
                  <c:v>11-08-2019</c:v>
                </c:pt>
                <c:pt idx="27">
                  <c:v>18-08-2019</c:v>
                </c:pt>
                <c:pt idx="28">
                  <c:v>14-09-2019</c:v>
                </c:pt>
                <c:pt idx="29">
                  <c:v>21-09-2019</c:v>
                </c:pt>
                <c:pt idx="30">
                  <c:v>09-10-2019</c:v>
                </c:pt>
                <c:pt idx="31">
                  <c:v>21-10-2019</c:v>
                </c:pt>
                <c:pt idx="32">
                  <c:v>09-11-2019</c:v>
                </c:pt>
                <c:pt idx="33">
                  <c:v>17-11-2019</c:v>
                </c:pt>
                <c:pt idx="34">
                  <c:v>24-11-2019</c:v>
                </c:pt>
                <c:pt idx="35">
                  <c:v>01-12-2019</c:v>
                </c:pt>
                <c:pt idx="36">
                  <c:v>22-12-2019</c:v>
                </c:pt>
              </c:strCache>
            </c:strRef>
          </c:cat>
          <c:val>
            <c:numRef>
              <c:f>' Order Volume Fluctuations'!$B$4:$B$41</c:f>
              <c:numCache>
                <c:formatCode>0.00%</c:formatCode>
                <c:ptCount val="37"/>
                <c:pt idx="0">
                  <c:v>-0.4522502426108</c:v>
                </c:pt>
                <c:pt idx="1">
                  <c:v>1.05954163713849</c:v>
                </c:pt>
                <c:pt idx="2">
                  <c:v>0.233521064168193</c:v>
                </c:pt>
                <c:pt idx="3">
                  <c:v>0.854304856866462</c:v>
                </c:pt>
                <c:pt idx="4">
                  <c:v>-0.717087234425639</c:v>
                </c:pt>
                <c:pt idx="5">
                  <c:v>0.200594416748622</c:v>
                </c:pt>
                <c:pt idx="6">
                  <c:v>1.1476852728398</c:v>
                </c:pt>
                <c:pt idx="7">
                  <c:v>-0.558392996485712</c:v>
                </c:pt>
                <c:pt idx="8">
                  <c:v>1.20041917905395</c:v>
                </c:pt>
                <c:pt idx="9">
                  <c:v>0.223248030451101</c:v>
                </c:pt>
                <c:pt idx="10">
                  <c:v>-0.37594234941111</c:v>
                </c:pt>
                <c:pt idx="11">
                  <c:v>1.02020706525841</c:v>
                </c:pt>
                <c:pt idx="12">
                  <c:v>-0.45549226537959</c:v>
                </c:pt>
                <c:pt idx="13">
                  <c:v>0.222598128033372</c:v>
                </c:pt>
                <c:pt idx="14">
                  <c:v>0.779649734728892</c:v>
                </c:pt>
                <c:pt idx="15">
                  <c:v>-0.520879518099853</c:v>
                </c:pt>
                <c:pt idx="16">
                  <c:v>0.92390434125184</c:v>
                </c:pt>
                <c:pt idx="17">
                  <c:v>-0.27312591355189</c:v>
                </c:pt>
                <c:pt idx="18">
                  <c:v>0.283766207859565</c:v>
                </c:pt>
                <c:pt idx="19">
                  <c:v>0.730228394668502</c:v>
                </c:pt>
                <c:pt idx="20">
                  <c:v>0.247249595225106</c:v>
                </c:pt>
                <c:pt idx="21">
                  <c:v>-0.386904835904022</c:v>
                </c:pt>
                <c:pt idx="22">
                  <c:v>-0.543737122526155</c:v>
                </c:pt>
                <c:pt idx="23">
                  <c:v>1.14721828139558</c:v>
                </c:pt>
                <c:pt idx="24">
                  <c:v>-0.63082013655868</c:v>
                </c:pt>
                <c:pt idx="25">
                  <c:v>1.35031803721025</c:v>
                </c:pt>
                <c:pt idx="26">
                  <c:v>-0.543533632051769</c:v>
                </c:pt>
                <c:pt idx="27">
                  <c:v>1.06616712785643</c:v>
                </c:pt>
                <c:pt idx="28">
                  <c:v>-0.535904390009862</c:v>
                </c:pt>
                <c:pt idx="29">
                  <c:v>1.11527455313235</c:v>
                </c:pt>
                <c:pt idx="30">
                  <c:v>0.218710705077458</c:v>
                </c:pt>
                <c:pt idx="31">
                  <c:v>0.323829033028945</c:v>
                </c:pt>
                <c:pt idx="32">
                  <c:v>0.262608018983481</c:v>
                </c:pt>
                <c:pt idx="33">
                  <c:v>-0.570046237005828</c:v>
                </c:pt>
                <c:pt idx="34">
                  <c:v>1.35477024226399</c:v>
                </c:pt>
                <c:pt idx="35">
                  <c:v>0.207474894007035</c:v>
                </c:pt>
                <c:pt idx="36">
                  <c:v>0.210291660803141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6827581"/>
        <c:axId val="842915597"/>
      </c:lineChart>
      <c:catAx>
        <c:axId val="8968275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15597"/>
        <c:crosses val="autoZero"/>
        <c:auto val="1"/>
        <c:lblAlgn val="ctr"/>
        <c:lblOffset val="100"/>
        <c:noMultiLvlLbl val="0"/>
      </c:catAx>
      <c:valAx>
        <c:axId val="842915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8275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Data3.0.xlsx]Traffic Source Fluctuations!PivotTable3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'Traffic Source Fluctuations'!$C$3</c:f>
              <c:strCache>
                <c:ptCount val="1"/>
                <c:pt idx="0">
                  <c:v>Sum of Facebook Traffic Fluctuation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'Traffic Source Fluctuations'!$A$4:$A$10</c:f>
              <c:strCache>
                <c:ptCount val="6"/>
                <c:pt idx="0">
                  <c:v>10-01-2019</c:v>
                </c:pt>
                <c:pt idx="1">
                  <c:v>17-01-2019</c:v>
                </c:pt>
                <c:pt idx="2">
                  <c:v>22-01-2019</c:v>
                </c:pt>
                <c:pt idx="3">
                  <c:v>29-01-2019</c:v>
                </c:pt>
                <c:pt idx="4">
                  <c:v>20-06-2019</c:v>
                </c:pt>
                <c:pt idx="5">
                  <c:v>27-06-2019</c:v>
                </c:pt>
              </c:strCache>
            </c:strRef>
          </c:cat>
          <c:val>
            <c:numRef>
              <c:f>'Traffic Source Fluctuations'!$C$4:$C$10</c:f>
              <c:numCache>
                <c:formatCode>0.00%</c:formatCode>
                <c:ptCount val="6"/>
                <c:pt idx="0">
                  <c:v>-0.948417109985302</c:v>
                </c:pt>
                <c:pt idx="1">
                  <c:v>19.7998558720516</c:v>
                </c:pt>
                <c:pt idx="2">
                  <c:v>0.765306203688731</c:v>
                </c:pt>
                <c:pt idx="3">
                  <c:v>-0.404624311645826</c:v>
                </c:pt>
                <c:pt idx="4">
                  <c:v>-0.529999966744442</c:v>
                </c:pt>
                <c:pt idx="5">
                  <c:v>1.19148913588351</c:v>
                </c:pt>
              </c:numCache>
            </c:numRef>
          </c:val>
        </c:ser>
        <c:ser>
          <c:idx val="2"/>
          <c:order val="2"/>
          <c:tx>
            <c:strRef>
              <c:f>'Traffic Source Fluctuations'!$D$3</c:f>
              <c:strCache>
                <c:ptCount val="1"/>
                <c:pt idx="0">
                  <c:v>Sum of Twitter Traffic Fluctuation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'Traffic Source Fluctuations'!$A$4:$A$10</c:f>
              <c:strCache>
                <c:ptCount val="6"/>
                <c:pt idx="0">
                  <c:v>10-01-2019</c:v>
                </c:pt>
                <c:pt idx="1">
                  <c:v>17-01-2019</c:v>
                </c:pt>
                <c:pt idx="2">
                  <c:v>22-01-2019</c:v>
                </c:pt>
                <c:pt idx="3">
                  <c:v>29-01-2019</c:v>
                </c:pt>
                <c:pt idx="4">
                  <c:v>20-06-2019</c:v>
                </c:pt>
                <c:pt idx="5">
                  <c:v>27-06-2019</c:v>
                </c:pt>
              </c:strCache>
            </c:strRef>
          </c:cat>
          <c:val>
            <c:numRef>
              <c:f>'Traffic Source Fluctuations'!$D$4:$D$10</c:f>
              <c:numCache>
                <c:formatCode>0.00%</c:formatCode>
                <c:ptCount val="6"/>
                <c:pt idx="0">
                  <c:v>-0.489583583149723</c:v>
                </c:pt>
                <c:pt idx="1">
                  <c:v>1.10204140909852</c:v>
                </c:pt>
                <c:pt idx="2">
                  <c:v>7.4691475779421</c:v>
                </c:pt>
                <c:pt idx="3">
                  <c:v>-0.875900113212208</c:v>
                </c:pt>
                <c:pt idx="4">
                  <c:v>-0.530000121394429</c:v>
                </c:pt>
                <c:pt idx="5">
                  <c:v>1.19148974069858</c:v>
                </c:pt>
              </c:numCache>
            </c:numRef>
          </c:val>
        </c:ser>
        <c:ser>
          <c:idx val="3"/>
          <c:order val="3"/>
          <c:tx>
            <c:strRef>
              <c:f>'Traffic Source Fluctuations'!$E$3</c:f>
              <c:strCache>
                <c:ptCount val="1"/>
                <c:pt idx="0">
                  <c:v>Sum of Youtube Traffic Fluctuation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'Traffic Source Fluctuations'!$A$4:$A$10</c:f>
              <c:strCache>
                <c:ptCount val="6"/>
                <c:pt idx="0">
                  <c:v>10-01-2019</c:v>
                </c:pt>
                <c:pt idx="1">
                  <c:v>17-01-2019</c:v>
                </c:pt>
                <c:pt idx="2">
                  <c:v>22-01-2019</c:v>
                </c:pt>
                <c:pt idx="3">
                  <c:v>29-01-2019</c:v>
                </c:pt>
                <c:pt idx="4">
                  <c:v>20-06-2019</c:v>
                </c:pt>
                <c:pt idx="5">
                  <c:v>27-06-2019</c:v>
                </c:pt>
              </c:strCache>
            </c:strRef>
          </c:cat>
          <c:val>
            <c:numRef>
              <c:f>'Traffic Source Fluctuations'!$E$4:$E$10</c:f>
              <c:numCache>
                <c:formatCode>0.00%</c:formatCode>
                <c:ptCount val="6"/>
                <c:pt idx="0">
                  <c:v>-0.48958330002448</c:v>
                </c:pt>
                <c:pt idx="1">
                  <c:v>1.10204078791482</c:v>
                </c:pt>
                <c:pt idx="2">
                  <c:v>-0.646938922540829</c:v>
                </c:pt>
                <c:pt idx="3">
                  <c:v>1.9768798121876</c:v>
                </c:pt>
                <c:pt idx="4">
                  <c:v>-0.530000011937894</c:v>
                </c:pt>
                <c:pt idx="5">
                  <c:v>1.1914896241922</c:v>
                </c:pt>
              </c:numCache>
            </c:numRef>
          </c:val>
        </c:ser>
        <c:ser>
          <c:idx val="4"/>
          <c:order val="4"/>
          <c:tx>
            <c:strRef>
              <c:f>'Traffic Source Fluctuations'!$F$3</c:f>
              <c:strCache>
                <c:ptCount val="1"/>
                <c:pt idx="0">
                  <c:v>Sum of Others Traffic Fluctuation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'Traffic Source Fluctuations'!$A$4:$A$10</c:f>
              <c:strCache>
                <c:ptCount val="6"/>
                <c:pt idx="0">
                  <c:v>10-01-2019</c:v>
                </c:pt>
                <c:pt idx="1">
                  <c:v>17-01-2019</c:v>
                </c:pt>
                <c:pt idx="2">
                  <c:v>22-01-2019</c:v>
                </c:pt>
                <c:pt idx="3">
                  <c:v>29-01-2019</c:v>
                </c:pt>
                <c:pt idx="4">
                  <c:v>20-06-2019</c:v>
                </c:pt>
                <c:pt idx="5">
                  <c:v>27-06-2019</c:v>
                </c:pt>
              </c:strCache>
            </c:strRef>
          </c:cat>
          <c:val>
            <c:numRef>
              <c:f>'Traffic Source Fluctuations'!$F$4:$F$10</c:f>
              <c:numCache>
                <c:formatCode>0.00%</c:formatCode>
                <c:ptCount val="6"/>
                <c:pt idx="0">
                  <c:v>0.145725012950481</c:v>
                </c:pt>
                <c:pt idx="1">
                  <c:v>-0.0635479308508137</c:v>
                </c:pt>
                <c:pt idx="2">
                  <c:v>-0.604372071740924</c:v>
                </c:pt>
                <c:pt idx="3">
                  <c:v>1.6565878173136</c:v>
                </c:pt>
                <c:pt idx="4">
                  <c:v>-0.529999957495854</c:v>
                </c:pt>
                <c:pt idx="5">
                  <c:v>1.19148907308188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20376"/>
        <c:axId val="581111064"/>
      </c:barChart>
      <c:lineChart>
        <c:grouping val="standard"/>
        <c:varyColors val="0"/>
        <c:ser>
          <c:idx val="0"/>
          <c:order val="0"/>
          <c:tx>
            <c:strRef>
              <c:f>'Traffic Source Fluctuations'!$B$3</c:f>
              <c:strCache>
                <c:ptCount val="1"/>
                <c:pt idx="0">
                  <c:v>Sum of Traffic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'Traffic Source Fluctuations'!$A$4:$A$10</c:f>
              <c:strCache>
                <c:ptCount val="6"/>
                <c:pt idx="0">
                  <c:v>10-01-2019</c:v>
                </c:pt>
                <c:pt idx="1">
                  <c:v>17-01-2019</c:v>
                </c:pt>
                <c:pt idx="2">
                  <c:v>22-01-2019</c:v>
                </c:pt>
                <c:pt idx="3">
                  <c:v>29-01-2019</c:v>
                </c:pt>
                <c:pt idx="4">
                  <c:v>20-06-2019</c:v>
                </c:pt>
                <c:pt idx="5">
                  <c:v>27-06-2019</c:v>
                </c:pt>
              </c:strCache>
            </c:strRef>
          </c:cat>
          <c:val>
            <c:numRef>
              <c:f>'Traffic Source Fluctuations'!$B$4:$B$10</c:f>
              <c:numCache>
                <c:formatCode>0.00%</c:formatCode>
                <c:ptCount val="6"/>
                <c:pt idx="0">
                  <c:v>-0.489583352319378</c:v>
                </c:pt>
                <c:pt idx="1">
                  <c:v>1.10204091605165</c:v>
                </c:pt>
                <c:pt idx="2">
                  <c:v>0.765306129640695</c:v>
                </c:pt>
                <c:pt idx="3">
                  <c:v>-0.404624279610566</c:v>
                </c:pt>
                <c:pt idx="4">
                  <c:v>-0.529999990790769</c:v>
                </c:pt>
                <c:pt idx="5">
                  <c:v>1.19148929916774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6248753"/>
        <c:axId val="207207892"/>
      </c:lineChart>
      <c:catAx>
        <c:axId val="73722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64"/>
        <c:crosses val="autoZero"/>
        <c:auto val="1"/>
        <c:lblAlgn val="ctr"/>
        <c:lblOffset val="100"/>
        <c:noMultiLvlLbl val="0"/>
      </c:catAx>
      <c:valAx>
        <c:axId val="5811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220376"/>
        <c:crosses val="autoZero"/>
        <c:crossBetween val="between"/>
      </c:valAx>
      <c:catAx>
        <c:axId val="68624875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207892"/>
        <c:crosses val="autoZero"/>
        <c:auto val="1"/>
        <c:lblAlgn val="ctr"/>
        <c:lblOffset val="100"/>
        <c:noMultiLvlLbl val="0"/>
      </c:catAx>
      <c:valAx>
        <c:axId val="2072078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248753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Data3.0.xlsx]Conversion Rate Fluctuations!PivotTable4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137874960072016"/>
          <c:y val="0.0440320539856601"/>
          <c:w val="0.967569765078259"/>
          <c:h val="0.93015605229860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'Conversion Rate Fluctuations'!$C$3</c:f>
              <c:strCache>
                <c:ptCount val="1"/>
                <c:pt idx="0">
                  <c:v>Sum of L2M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Rate Fluctuations'!$A$4:$A$30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'Conversion Rate Fluctuations'!$C$4:$C$30</c:f>
              <c:numCache>
                <c:formatCode>0.00%</c:formatCode>
                <c:ptCount val="26"/>
                <c:pt idx="0">
                  <c:v>0.11749999776475</c:v>
                </c:pt>
                <c:pt idx="1">
                  <c:v>0.262499966471246</c:v>
                </c:pt>
                <c:pt idx="2">
                  <c:v>0.25749999555495</c:v>
                </c:pt>
                <c:pt idx="3">
                  <c:v>0.244999968706496</c:v>
                </c:pt>
                <c:pt idx="4">
                  <c:v>0.209999991432</c:v>
                </c:pt>
                <c:pt idx="5">
                  <c:v>0.20789999601588</c:v>
                </c:pt>
                <c:pt idx="6">
                  <c:v>0.262499969796457</c:v>
                </c:pt>
                <c:pt idx="7">
                  <c:v>0.244999987049519</c:v>
                </c:pt>
                <c:pt idx="8">
                  <c:v>0.262499962192496</c:v>
                </c:pt>
                <c:pt idx="9">
                  <c:v>0.247499972493481</c:v>
                </c:pt>
                <c:pt idx="10">
                  <c:v>0.244999957104372</c:v>
                </c:pt>
                <c:pt idx="11">
                  <c:v>0.237499970947069</c:v>
                </c:pt>
                <c:pt idx="12">
                  <c:v>0.249999967109889</c:v>
                </c:pt>
                <c:pt idx="13">
                  <c:v>0.099999985459109</c:v>
                </c:pt>
                <c:pt idx="14">
                  <c:v>0.237499960649332</c:v>
                </c:pt>
                <c:pt idx="15">
                  <c:v>0.220499998238314</c:v>
                </c:pt>
                <c:pt idx="16">
                  <c:v>0.209999998235501</c:v>
                </c:pt>
                <c:pt idx="17">
                  <c:v>0.209999997074764</c:v>
                </c:pt>
                <c:pt idx="18">
                  <c:v>0.201599997090377</c:v>
                </c:pt>
                <c:pt idx="19">
                  <c:v>0.262499967888866</c:v>
                </c:pt>
                <c:pt idx="20">
                  <c:v>0.249999967109889</c:v>
                </c:pt>
                <c:pt idx="21">
                  <c:v>0.25</c:v>
                </c:pt>
                <c:pt idx="22">
                  <c:v>0.212099985099548</c:v>
                </c:pt>
                <c:pt idx="23">
                  <c:v>0.209999999351161</c:v>
                </c:pt>
                <c:pt idx="24">
                  <c:v>0.21209999220312</c:v>
                </c:pt>
                <c:pt idx="25">
                  <c:v>0.209999998235501</c:v>
                </c:pt>
              </c:numCache>
            </c:numRef>
          </c:val>
        </c:ser>
        <c:ser>
          <c:idx val="2"/>
          <c:order val="2"/>
          <c:tx>
            <c:strRef>
              <c:f>'Conversion Rate Fluctuations'!$D$3</c:f>
              <c:strCache>
                <c:ptCount val="1"/>
                <c:pt idx="0">
                  <c:v>Sum of M2C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Rate Fluctuations'!$A$4:$A$30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'Conversion Rate Fluctuations'!$D$4:$D$30</c:f>
              <c:numCache>
                <c:formatCode>0.00%</c:formatCode>
                <c:ptCount val="26"/>
                <c:pt idx="0">
                  <c:v>0.415999674319276</c:v>
                </c:pt>
                <c:pt idx="1">
                  <c:v>0.403999948908559</c:v>
                </c:pt>
                <c:pt idx="2">
                  <c:v>0.167999997167208</c:v>
                </c:pt>
                <c:pt idx="3">
                  <c:v>0.41199991971345</c:v>
                </c:pt>
                <c:pt idx="4">
                  <c:v>0.339999985719999</c:v>
                </c:pt>
                <c:pt idx="5">
                  <c:v>0.33660001224</c:v>
                </c:pt>
                <c:pt idx="6">
                  <c:v>0.420000038208978</c:v>
                </c:pt>
                <c:pt idx="7">
                  <c:v>0.399999960845104</c:v>
                </c:pt>
                <c:pt idx="8">
                  <c:v>0.199999931210217</c:v>
                </c:pt>
                <c:pt idx="9">
                  <c:v>0.387999974149524</c:v>
                </c:pt>
                <c:pt idx="10">
                  <c:v>0.380000039567057</c:v>
                </c:pt>
                <c:pt idx="11">
                  <c:v>0.671999927618667</c:v>
                </c:pt>
                <c:pt idx="12">
                  <c:v>0.383999897558255</c:v>
                </c:pt>
                <c:pt idx="13">
                  <c:v>0.395999897244355</c:v>
                </c:pt>
                <c:pt idx="14">
                  <c:v>0.395999968346354</c:v>
                </c:pt>
                <c:pt idx="15">
                  <c:v>0.326399920991532</c:v>
                </c:pt>
                <c:pt idx="16">
                  <c:v>0.329799994034313</c:v>
                </c:pt>
                <c:pt idx="17">
                  <c:v>0.149599912307198</c:v>
                </c:pt>
                <c:pt idx="18">
                  <c:v>0.343399958821835</c:v>
                </c:pt>
                <c:pt idx="19">
                  <c:v>0.399999926141497</c:v>
                </c:pt>
                <c:pt idx="20">
                  <c:v>0.415999962110588</c:v>
                </c:pt>
                <c:pt idx="21">
                  <c:v>0.388000003683692</c:v>
                </c:pt>
                <c:pt idx="22">
                  <c:v>0.135999973421052</c:v>
                </c:pt>
                <c:pt idx="23">
                  <c:v>0.339999997940194</c:v>
                </c:pt>
                <c:pt idx="24">
                  <c:v>0.356999918273758</c:v>
                </c:pt>
                <c:pt idx="25">
                  <c:v>0.343399975381037</c:v>
                </c:pt>
              </c:numCache>
            </c:numRef>
          </c:val>
        </c:ser>
        <c:ser>
          <c:idx val="3"/>
          <c:order val="3"/>
          <c:tx>
            <c:strRef>
              <c:f>'Conversion Rate Fluctuations'!$E$3</c:f>
              <c:strCache>
                <c:ptCount val="1"/>
                <c:pt idx="0">
                  <c:v>Sum of C2P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Rate Fluctuations'!$A$4:$A$30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'Conversion Rate Fluctuations'!$E$4:$E$30</c:f>
              <c:numCache>
                <c:formatCode>0.00%</c:formatCode>
                <c:ptCount val="26"/>
                <c:pt idx="0">
                  <c:v>0.72269978937048</c:v>
                </c:pt>
                <c:pt idx="1">
                  <c:v>0.70810005998608</c:v>
                </c:pt>
                <c:pt idx="2">
                  <c:v>0.766499066801421</c:v>
                </c:pt>
                <c:pt idx="3">
                  <c:v>0.744599878117482</c:v>
                </c:pt>
                <c:pt idx="4">
                  <c:v>0.333199833319983</c:v>
                </c:pt>
                <c:pt idx="5">
                  <c:v>0.707199877563514</c:v>
                </c:pt>
                <c:pt idx="6">
                  <c:v>0.759199927221</c:v>
                </c:pt>
                <c:pt idx="7">
                  <c:v>0.72270010234112</c:v>
                </c:pt>
                <c:pt idx="8">
                  <c:v>0.693500137149677</c:v>
                </c:pt>
                <c:pt idx="9">
                  <c:v>0.759199794068361</c:v>
                </c:pt>
                <c:pt idx="10">
                  <c:v>0.729999635566616</c:v>
                </c:pt>
                <c:pt idx="11">
                  <c:v>0.73000015661961</c:v>
                </c:pt>
                <c:pt idx="12">
                  <c:v>0.693500134986549</c:v>
                </c:pt>
                <c:pt idx="13">
                  <c:v>0.729999534887137</c:v>
                </c:pt>
                <c:pt idx="14">
                  <c:v>0.751900043214024</c:v>
                </c:pt>
                <c:pt idx="15">
                  <c:v>0.326399892866832</c:v>
                </c:pt>
                <c:pt idx="16">
                  <c:v>0.645999890448093</c:v>
                </c:pt>
                <c:pt idx="17">
                  <c:v>0.673199857035726</c:v>
                </c:pt>
                <c:pt idx="18">
                  <c:v>0.645999820064632</c:v>
                </c:pt>
                <c:pt idx="19">
                  <c:v>0.766499992614148</c:v>
                </c:pt>
                <c:pt idx="20">
                  <c:v>0.737299881553409</c:v>
                </c:pt>
                <c:pt idx="21">
                  <c:v>0.74459954561465</c:v>
                </c:pt>
                <c:pt idx="22">
                  <c:v>0.71399965641534</c:v>
                </c:pt>
                <c:pt idx="23">
                  <c:v>0.659599816071453</c:v>
                </c:pt>
                <c:pt idx="24">
                  <c:v>0.645999970579907</c:v>
                </c:pt>
                <c:pt idx="25">
                  <c:v>0.673199775749025</c:v>
                </c:pt>
              </c:numCache>
            </c:numRef>
          </c:val>
        </c:ser>
        <c:ser>
          <c:idx val="4"/>
          <c:order val="4"/>
          <c:tx>
            <c:strRef>
              <c:f>'Conversion Rate Fluctuations'!$F$3</c:f>
              <c:strCache>
                <c:ptCount val="1"/>
                <c:pt idx="0">
                  <c:v>Sum of P2O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Rate Fluctuations'!$A$4:$A$30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'Conversion Rate Fluctuations'!$F$4:$F$30</c:f>
              <c:numCache>
                <c:formatCode>0.00%</c:formatCode>
                <c:ptCount val="26"/>
                <c:pt idx="0">
                  <c:v>0.795400358393909</c:v>
                </c:pt>
                <c:pt idx="1">
                  <c:v>0.803600142162574</c:v>
                </c:pt>
                <c:pt idx="2">
                  <c:v>0.852800895340572</c:v>
                </c:pt>
                <c:pt idx="3">
                  <c:v>0.81180033082705</c:v>
                </c:pt>
                <c:pt idx="4">
                  <c:v>0.811199766626511</c:v>
                </c:pt>
                <c:pt idx="5">
                  <c:v>0.787799804537872</c:v>
                </c:pt>
                <c:pt idx="6">
                  <c:v>0.385399883875339</c:v>
                </c:pt>
                <c:pt idx="7">
                  <c:v>0.852799375862202</c:v>
                </c:pt>
                <c:pt idx="8">
                  <c:v>0.778999770618029</c:v>
                </c:pt>
                <c:pt idx="9">
                  <c:v>0.80360028906557</c:v>
                </c:pt>
                <c:pt idx="10">
                  <c:v>0.811800373134328</c:v>
                </c:pt>
                <c:pt idx="11">
                  <c:v>0.78719987834788</c:v>
                </c:pt>
                <c:pt idx="12">
                  <c:v>0.844599926489284</c:v>
                </c:pt>
                <c:pt idx="13">
                  <c:v>0.836400553977606</c:v>
                </c:pt>
                <c:pt idx="14">
                  <c:v>0.778999662470134</c:v>
                </c:pt>
                <c:pt idx="15">
                  <c:v>0.740999891623251</c:v>
                </c:pt>
                <c:pt idx="16">
                  <c:v>0.77999991126365</c:v>
                </c:pt>
                <c:pt idx="17">
                  <c:v>0.741000542616689</c:v>
                </c:pt>
                <c:pt idx="18">
                  <c:v>0.74880007644541</c:v>
                </c:pt>
                <c:pt idx="19">
                  <c:v>0.844600210060754</c:v>
                </c:pt>
                <c:pt idx="20">
                  <c:v>0.8363998121852</c:v>
                </c:pt>
                <c:pt idx="21">
                  <c:v>0.861000535523027</c:v>
                </c:pt>
                <c:pt idx="22">
                  <c:v>0.772200559132142</c:v>
                </c:pt>
                <c:pt idx="23">
                  <c:v>0.756599809416654</c:v>
                </c:pt>
                <c:pt idx="24">
                  <c:v>0.79560017400817</c:v>
                </c:pt>
                <c:pt idx="25">
                  <c:v>0.803400269233792</c:v>
                </c:pt>
              </c:numCache>
            </c:numRef>
          </c:val>
        </c:ser>
        <c:ser>
          <c:idx val="5"/>
          <c:order val="5"/>
          <c:tx>
            <c:strRef>
              <c:f>'Conversion Rate Fluctuations'!$G$3</c:f>
              <c:strCache>
                <c:ptCount val="1"/>
                <c:pt idx="0">
                  <c:v>Sum of Delivery Charges Change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'Conversion Rate Fluctuations'!$A$4:$A$30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'Conversion Rate Fluctuations'!$G$4:$G$30</c:f>
              <c:numCache>
                <c:formatCode>0.00%</c:formatCode>
                <c:ptCount val="26"/>
                <c:pt idx="0">
                  <c:v>-0.107142857142857</c:v>
                </c:pt>
                <c:pt idx="1">
                  <c:v>0.12</c:v>
                </c:pt>
                <c:pt idx="2">
                  <c:v>0.16</c:v>
                </c:pt>
                <c:pt idx="3">
                  <c:v>-0.0344827586206897</c:v>
                </c:pt>
                <c:pt idx="4">
                  <c:v>1</c:v>
                </c:pt>
                <c:pt idx="5">
                  <c:v>-0.5</c:v>
                </c:pt>
                <c:pt idx="6">
                  <c:v>0</c:v>
                </c:pt>
                <c:pt idx="7">
                  <c:v>0</c:v>
                </c:pt>
                <c:pt idx="8">
                  <c:v>-0.0333333333333333</c:v>
                </c:pt>
                <c:pt idx="9">
                  <c:v>-0.137931034482759</c:v>
                </c:pt>
                <c:pt idx="10">
                  <c:v>0</c:v>
                </c:pt>
                <c:pt idx="11">
                  <c:v>0.12</c:v>
                </c:pt>
                <c:pt idx="12">
                  <c:v>0</c:v>
                </c:pt>
                <c:pt idx="13">
                  <c:v>0.111111111111111</c:v>
                </c:pt>
                <c:pt idx="14">
                  <c:v>-0.166666666666667</c:v>
                </c:pt>
                <c:pt idx="15">
                  <c:v>-0.1</c:v>
                </c:pt>
                <c:pt idx="16">
                  <c:v>0.111111111111111</c:v>
                </c:pt>
                <c:pt idx="17">
                  <c:v>0.153846153846154</c:v>
                </c:pt>
                <c:pt idx="18">
                  <c:v>-0.166666666666667</c:v>
                </c:pt>
                <c:pt idx="19">
                  <c:v>0.115384615384615</c:v>
                </c:pt>
                <c:pt idx="20">
                  <c:v>0.2</c:v>
                </c:pt>
                <c:pt idx="21">
                  <c:v>0.16</c:v>
                </c:pt>
                <c:pt idx="22">
                  <c:v>-0.1</c:v>
                </c:pt>
                <c:pt idx="23">
                  <c:v>0</c:v>
                </c:pt>
                <c:pt idx="24">
                  <c:v>-0.0740740740740741</c:v>
                </c:pt>
                <c:pt idx="25">
                  <c:v>-0.0689655172413793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118750"/>
        <c:axId val="949488277"/>
      </c:barChart>
      <c:lineChart>
        <c:grouping val="standard"/>
        <c:varyColors val="0"/>
        <c:ser>
          <c:idx val="0"/>
          <c:order val="0"/>
          <c:tx>
            <c:strRef>
              <c:f>'Conversion Rate Fluctuations'!$B$3</c:f>
              <c:strCache>
                <c:ptCount val="1"/>
                <c:pt idx="0">
                  <c:v>Sum of Conversion change with respect to same day last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'Conversion Rate Fluctuations'!$A$4:$A$30</c:f>
              <c:strCache>
                <c:ptCount val="26"/>
                <c:pt idx="0">
                  <c:v>29-01-2019</c:v>
                </c:pt>
                <c:pt idx="1">
                  <c:v>05-02-2019</c:v>
                </c:pt>
                <c:pt idx="2">
                  <c:v>19-02-2019</c:v>
                </c:pt>
                <c:pt idx="3">
                  <c:v>26-02-2019</c:v>
                </c:pt>
                <c:pt idx="4">
                  <c:v>02-03-2019</c:v>
                </c:pt>
                <c:pt idx="5">
                  <c:v>09-03-2019</c:v>
                </c:pt>
                <c:pt idx="6">
                  <c:v>19-03-2019</c:v>
                </c:pt>
                <c:pt idx="7">
                  <c:v>26-03-2019</c:v>
                </c:pt>
                <c:pt idx="8">
                  <c:v>04-04-2019</c:v>
                </c:pt>
                <c:pt idx="9">
                  <c:v>11-04-2019</c:v>
                </c:pt>
                <c:pt idx="10">
                  <c:v>12-04-2019</c:v>
                </c:pt>
                <c:pt idx="11">
                  <c:v>18-04-2019</c:v>
                </c:pt>
                <c:pt idx="12">
                  <c:v>25-04-2019</c:v>
                </c:pt>
                <c:pt idx="13">
                  <c:v>16-07-2019</c:v>
                </c:pt>
                <c:pt idx="14">
                  <c:v>23-07-2019</c:v>
                </c:pt>
                <c:pt idx="15">
                  <c:v>11-08-2019</c:v>
                </c:pt>
                <c:pt idx="16">
                  <c:v>18-08-2019</c:v>
                </c:pt>
                <c:pt idx="17">
                  <c:v>14-09-2019</c:v>
                </c:pt>
                <c:pt idx="18">
                  <c:v>21-09-2019</c:v>
                </c:pt>
                <c:pt idx="19">
                  <c:v>09-10-2019</c:v>
                </c:pt>
                <c:pt idx="20">
                  <c:v>21-10-2019</c:v>
                </c:pt>
                <c:pt idx="21">
                  <c:v>22-10-2019</c:v>
                </c:pt>
                <c:pt idx="22">
                  <c:v>17-11-2019</c:v>
                </c:pt>
                <c:pt idx="23">
                  <c:v>24-11-2019</c:v>
                </c:pt>
                <c:pt idx="24">
                  <c:v>22-12-2019</c:v>
                </c:pt>
                <c:pt idx="25">
                  <c:v>28-12-2019</c:v>
                </c:pt>
              </c:strCache>
            </c:strRef>
          </c:cat>
          <c:val>
            <c:numRef>
              <c:f>'Conversion Rate Fluctuations'!$B$4:$B$30</c:f>
              <c:numCache>
                <c:formatCode>0.00%</c:formatCode>
                <c:ptCount val="26"/>
                <c:pt idx="0">
                  <c:v>-0.524816421151155</c:v>
                </c:pt>
                <c:pt idx="1">
                  <c:v>1.1476852728398</c:v>
                </c:pt>
                <c:pt idx="2">
                  <c:v>-0.54090360183579</c:v>
                </c:pt>
                <c:pt idx="3">
                  <c:v>1.15769257299693</c:v>
                </c:pt>
                <c:pt idx="4">
                  <c:v>-0.423946784071793</c:v>
                </c:pt>
                <c:pt idx="5">
                  <c:v>1.02020706525841</c:v>
                </c:pt>
                <c:pt idx="6">
                  <c:v>-0.466274577095443</c:v>
                </c:pt>
                <c:pt idx="7">
                  <c:v>0.872339826857698</c:v>
                </c:pt>
                <c:pt idx="8">
                  <c:v>-0.534971292526224</c:v>
                </c:pt>
                <c:pt idx="9">
                  <c:v>1.06566573241532</c:v>
                </c:pt>
                <c:pt idx="10">
                  <c:v>-0.204264143901119</c:v>
                </c:pt>
                <c:pt idx="11">
                  <c:v>0.565444738033407</c:v>
                </c:pt>
                <c:pt idx="12">
                  <c:v>-0.386904835904022</c:v>
                </c:pt>
                <c:pt idx="13">
                  <c:v>-0.591959098301699</c:v>
                </c:pt>
                <c:pt idx="14">
                  <c:v>1.27836954727732</c:v>
                </c:pt>
                <c:pt idx="15">
                  <c:v>-0.543533632051769</c:v>
                </c:pt>
                <c:pt idx="16">
                  <c:v>1.00479580491988</c:v>
                </c:pt>
                <c:pt idx="17">
                  <c:v>-0.512465223273348</c:v>
                </c:pt>
                <c:pt idx="18">
                  <c:v>1.13685901138959</c:v>
                </c:pt>
                <c:pt idx="19">
                  <c:v>0.270024863656274</c:v>
                </c:pt>
                <c:pt idx="20">
                  <c:v>0.210357949833231</c:v>
                </c:pt>
                <c:pt idx="21">
                  <c:v>0.210662318627636</c:v>
                </c:pt>
                <c:pt idx="22">
                  <c:v>-0.539335249048084</c:v>
                </c:pt>
                <c:pt idx="23">
                  <c:v>1.24046098297433</c:v>
                </c:pt>
                <c:pt idx="24">
                  <c:v>0.210291660803141</c:v>
                </c:pt>
                <c:pt idx="25">
                  <c:v>0.200333268988507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7118750"/>
        <c:axId val="949488277"/>
      </c:lineChart>
      <c:catAx>
        <c:axId val="2671187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488277"/>
        <c:crosses val="autoZero"/>
        <c:auto val="1"/>
        <c:lblAlgn val="ctr"/>
        <c:lblOffset val="100"/>
        <c:noMultiLvlLbl val="0"/>
      </c:catAx>
      <c:valAx>
        <c:axId val="94948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1187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540818824995"/>
          <c:y val="0.020219253126401"/>
          <c:w val="0.145430866073367"/>
          <c:h val="0.2072415631278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831215</xdr:colOff>
      <xdr:row>5</xdr:row>
      <xdr:rowOff>48260</xdr:rowOff>
    </xdr:from>
    <xdr:to>
      <xdr:col>8</xdr:col>
      <xdr:colOff>382270</xdr:colOff>
      <xdr:row>33</xdr:row>
      <xdr:rowOff>139065</xdr:rowOff>
    </xdr:to>
    <xdr:graphicFrame>
      <xdr:nvGraphicFramePr>
        <xdr:cNvPr id="4" name="Chart 3"/>
        <xdr:cNvGraphicFramePr/>
      </xdr:nvGraphicFramePr>
      <xdr:xfrm>
        <a:off x="6736715" y="1038860"/>
        <a:ext cx="6988175" cy="5638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670560</xdr:colOff>
      <xdr:row>12</xdr:row>
      <xdr:rowOff>25400</xdr:rowOff>
    </xdr:from>
    <xdr:to>
      <xdr:col>5</xdr:col>
      <xdr:colOff>1580515</xdr:colOff>
      <xdr:row>30</xdr:row>
      <xdr:rowOff>135890</xdr:rowOff>
    </xdr:to>
    <xdr:graphicFrame>
      <xdr:nvGraphicFramePr>
        <xdr:cNvPr id="2" name="Chart 1"/>
        <xdr:cNvGraphicFramePr/>
      </xdr:nvGraphicFramePr>
      <xdr:xfrm>
        <a:off x="1790700" y="2402840"/>
        <a:ext cx="17369155" cy="367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42</xdr:row>
      <xdr:rowOff>122555</xdr:rowOff>
    </xdr:from>
    <xdr:to>
      <xdr:col>19</xdr:col>
      <xdr:colOff>99695</xdr:colOff>
      <xdr:row>112</xdr:row>
      <xdr:rowOff>110490</xdr:rowOff>
    </xdr:to>
    <xdr:graphicFrame>
      <xdr:nvGraphicFramePr>
        <xdr:cNvPr id="2" name="Chart 1"/>
        <xdr:cNvGraphicFramePr/>
      </xdr:nvGraphicFramePr>
      <xdr:xfrm>
        <a:off x="7620" y="8443595"/>
        <a:ext cx="36896675" cy="1385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4.6895833333" refreshedBy="srini" recordCount="366">
  <cacheSource type="worksheet">
    <worksheetSource ref="B2:V368" sheet="Session Details"/>
  </cacheSource>
  <cacheFields count="21">
    <cacheField name="Date" numFmtId="183">
      <sharedItems containsSemiMixedTypes="0" containsString="0" containsNonDate="0" containsDate="1" minDate="2019-01-01T00:00:00" maxDate="2020-01-01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181">
      <sharedItems containsSemiMixedTypes="0" containsString="0" containsNumber="1" containsInteger="1" minValue="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181">
      <sharedItems containsSemiMixedTypes="0" containsString="0" containsNumber="1" containsInteger="1" minValue="0" maxValue="10196078" count="127">
        <n v="5107918"/>
        <n v="5428792"/>
        <n v="5212161"/>
        <n v="5700801"/>
        <n v="8776395"/>
        <n v="8778280"/>
        <n v="5415761"/>
        <n v="5320748"/>
        <n v="5872368"/>
        <n v="2740185"/>
        <n v="4951553"/>
        <n v="9045060"/>
        <n v="9806749"/>
        <n v="5371784"/>
        <n v="5054710"/>
        <n v="5529777"/>
        <n v="5648137"/>
        <n v="5759438"/>
        <n v="8686840"/>
        <n v="9239253"/>
        <n v="9768459"/>
        <n v="4899974"/>
        <n v="9997171"/>
        <n v="9616327"/>
        <n v="5267540"/>
        <n v="2628341"/>
        <n v="5536293"/>
        <n v="5316404"/>
        <n v="9052601"/>
        <n v="9709653"/>
        <n v="5871825"/>
        <n v="5364183"/>
        <n v="5482542"/>
        <n v="5209447"/>
        <n v="9145927"/>
        <n v="10000942"/>
        <n v="5312604"/>
        <n v="5814817"/>
        <n v="5483628"/>
        <n v="5213790"/>
        <n v="9807692"/>
        <n v="9901960"/>
        <n v="5592215"/>
        <n v="5427163"/>
        <n v="5003675"/>
        <n v="5704059"/>
        <n v="9049773"/>
        <n v="8959276"/>
        <n v="5055796"/>
        <n v="5480370"/>
        <n v="5815903"/>
        <n v="9803921"/>
        <n v="8961161"/>
        <n v="5266455"/>
        <n v="5161125"/>
        <n v="5157868"/>
        <n v="9705882"/>
        <n v="10098039"/>
        <n v="5106289"/>
        <n v="9313725"/>
        <n v="5368526"/>
        <n v="5757809"/>
        <n v="5429335"/>
        <n v="9612556"/>
        <n v="9425904"/>
        <n v="9898190"/>
        <n v="8597285"/>
        <n v="5424448"/>
        <n v="5928833"/>
        <n v="9999999"/>
        <n v="8687782"/>
        <n v="5375041"/>
        <n v="9140271"/>
        <n v="5477113"/>
        <n v="5319119"/>
        <n v="5537921"/>
        <n v="9224170"/>
        <n v="5533578"/>
        <n v="5264283"/>
        <n v="9321266"/>
        <n v="8868778"/>
        <n v="5108461"/>
        <n v="10096153"/>
        <n v="8955505"/>
        <n v="5420648"/>
        <n v="9332579"/>
        <n v="9403280"/>
        <n v="9799208"/>
        <n v="5261025"/>
        <n v="10196078"/>
        <n v="9144042"/>
        <n v="5759981"/>
        <n v="8865950"/>
        <n v="9230769"/>
        <n v="2526269"/>
        <n v="8869720"/>
        <n v="5646508"/>
        <n v="5373955"/>
        <n v="5643793"/>
        <n v="5321291"/>
        <n v="5160040"/>
        <n v="5590043"/>
        <n v="2063147"/>
        <n v="9134615"/>
        <n v="5593301"/>
        <n v="9615384"/>
        <n v="9053544"/>
        <n v="9411764"/>
        <n v="9700226"/>
        <n v="5702973"/>
        <n v="9521116"/>
        <n v="5003132"/>
        <n v="5214333"/>
        <n v="9235482"/>
        <n v="5985841"/>
        <n v="9515460"/>
        <n v="9423076"/>
        <n v="5586785"/>
        <n v="9238310"/>
        <n v="9509803"/>
        <n v="5648680"/>
        <n v="9418363"/>
        <n v="9330693"/>
        <n v="9711538"/>
        <n v="9519230"/>
        <n v="5472769"/>
        <n v="10195135"/>
      </sharedItems>
    </cacheField>
    <cacheField name="Carts" numFmtId="181">
      <sharedItems containsSemiMixedTypes="0" containsString="0" containsNumber="1" containsInteger="1" minValue="0" maxValue="3751088" count="270">
        <n v="2104462"/>
        <n v="2171516"/>
        <n v="2001470"/>
        <n v="2303123"/>
        <n v="2924294"/>
        <n v="3014461"/>
        <n v="2079652"/>
        <n v="2085733"/>
        <n v="2372437"/>
        <n v="1063191"/>
        <n v="2000427"/>
        <n v="3075320"/>
        <n v="3300951"/>
        <n v="2084252"/>
        <n v="2042103"/>
        <n v="2278268"/>
        <n v="2168884"/>
        <n v="2395926"/>
        <n v="2894455"/>
        <n v="3267000"/>
        <n v="3751088"/>
        <n v="2258377"/>
        <n v="1861990"/>
        <n v="2021884"/>
        <n v="3568990"/>
        <n v="3400333"/>
        <n v="2043805"/>
        <n v="1093389"/>
        <n v="2303097"/>
        <n v="2147827"/>
        <n v="2082540"/>
        <n v="2985548"/>
        <n v="3268269"/>
        <n v="2001665"/>
        <n v="2372217"/>
        <n v="2145673"/>
        <n v="2193017"/>
        <n v="2104616"/>
        <n v="3265096"/>
        <n v="3366317"/>
        <n v="2125041"/>
        <n v="2256149"/>
        <n v="2259254"/>
        <n v="1981240"/>
        <n v="2214947"/>
        <n v="3334615"/>
        <n v="3232000"/>
        <n v="2348730"/>
        <n v="948887"/>
        <n v="2105739"/>
        <n v="1921411"/>
        <n v="2304440"/>
        <n v="2923076"/>
        <n v="3168000"/>
        <n v="2042541"/>
        <n v="2257912"/>
        <n v="2105296"/>
        <n v="2280737"/>
        <n v="2442679"/>
        <n v="3333333"/>
        <n v="2924923"/>
        <n v="2371533"/>
        <n v="2001252"/>
        <n v="2002516"/>
        <n v="2042515"/>
        <n v="2394336"/>
        <n v="3502000"/>
        <n v="2149801"/>
        <n v="2166304"/>
        <n v="2144641"/>
        <n v="2124216"/>
        <n v="3293333"/>
        <n v="2233307"/>
        <n v="2418280"/>
        <n v="2149156"/>
        <n v="2128299"/>
        <n v="2123434"/>
        <n v="2258807"/>
        <n v="2043167"/>
        <n v="2084864"/>
        <n v="2064876"/>
        <n v="2234030"/>
        <n v="3399038"/>
        <n v="2806153"/>
        <n v="2257517"/>
        <n v="1162963"/>
        <n v="2418964"/>
        <n v="3434000"/>
        <n v="2983384"/>
        <n v="2170226"/>
        <n v="2214517"/>
        <n v="2064016"/>
        <n v="1920790"/>
        <n v="3107692"/>
        <n v="3466666"/>
        <n v="2256570"/>
        <n v="2254989"/>
        <n v="2191477"/>
        <n v="3639391"/>
        <n v="2281623"/>
        <n v="3536333"/>
        <n v="2211832"/>
        <n v="1881590"/>
        <n v="2325927"/>
        <n v="2189107"/>
        <n v="2188586"/>
        <n v="3297067"/>
        <n v="3261666"/>
        <n v="2062941"/>
        <n v="2148924"/>
        <n v="2169162"/>
        <n v="3042461"/>
        <n v="3136000"/>
        <n v="1959989"/>
        <n v="2372445"/>
        <n v="2187967"/>
        <n v="2063818"/>
        <n v="2168936"/>
        <n v="3398365"/>
        <n v="3166666"/>
        <n v="2059846"/>
        <n v="2280320"/>
        <n v="3331730"/>
        <n v="3069230"/>
        <n v="2148305"/>
        <n v="2148081"/>
        <n v="3500000"/>
        <n v="3365048"/>
        <n v="1941425"/>
        <n v="2125119"/>
        <n v="2146498"/>
        <n v="2128086"/>
        <n v="3570666"/>
        <n v="3046794"/>
        <n v="2150016"/>
        <n v="2280952"/>
        <n v="2326361"/>
        <n v="2278479"/>
        <n v="2776923"/>
        <n v="2212753"/>
        <n v="2350072"/>
        <n v="2105713"/>
        <n v="2279834"/>
        <n v="3135000"/>
        <n v="3201230"/>
        <n v="2252956"/>
        <n v="2101315"/>
        <n v="1040823"/>
        <n v="2104686"/>
        <n v="3014423"/>
        <n v="3136333"/>
        <n v="2236017"/>
        <n v="2234872"/>
        <n v="2063599"/>
        <n v="3133173"/>
        <n v="2189792"/>
        <n v="2302667"/>
        <n v="2373112"/>
        <n v="2038389"/>
        <n v="3204807"/>
        <n v="3140064"/>
        <n v="2022735"/>
        <n v="2234942"/>
        <n v="2395704"/>
        <n v="2125936"/>
        <n v="3466346"/>
        <n v="3232615"/>
        <n v="817006"/>
        <n v="2211624"/>
        <n v="2442905"/>
        <n v="2950480"/>
        <n v="2128516"/>
        <n v="2192574"/>
        <n v="2122978"/>
        <n v="3171153"/>
        <n v="3074153"/>
        <n v="2327256"/>
        <n v="3167580"/>
        <n v="2124894"/>
        <n v="3328000"/>
        <n v="3166153"/>
        <n v="2063147"/>
        <n v="2147028"/>
        <n v="2235565"/>
        <n v="3399000"/>
        <n v="2041277"/>
        <n v="2193451"/>
        <n v="2146576"/>
        <n v="3264307"/>
        <n v="2169779"/>
        <n v="1961440"/>
        <n v="2044018"/>
        <n v="2127647"/>
        <n v="3265666"/>
        <n v="2167129"/>
        <n v="2084656"/>
        <n v="3169846"/>
        <n v="2126383"/>
        <n v="1981872"/>
        <n v="2322506"/>
        <n v="1396153"/>
        <n v="3364666"/>
        <n v="1960815"/>
        <n v="2188793"/>
        <n v="2062322"/>
        <n v="3045538"/>
        <n v="3364038"/>
        <n v="2189941"/>
        <n v="2279408"/>
        <n v="2213175"/>
        <n v="1961649"/>
        <n v="3141025"/>
        <n v="2984278"/>
        <n v="2085094"/>
        <n v="2085946"/>
        <n v="2064661"/>
        <n v="3235586"/>
        <n v="2983060"/>
        <n v="3104000"/>
        <n v="2190358"/>
        <n v="3202243"/>
        <n v="2106582"/>
        <n v="2107231"/>
        <n v="3204160"/>
        <n v="3137538"/>
        <n v="2020233"/>
        <n v="2325243"/>
        <n v="1921202"/>
        <n v="2103211"/>
        <n v="2981538"/>
        <n v="3268903"/>
        <n v="1941009"/>
        <n v="2168259"/>
        <n v="2022090"/>
        <n v="3367961"/>
        <n v="3261057"/>
        <n v="2083366"/>
        <n v="2018789"/>
        <n v="2126561"/>
        <n v="3037259"/>
        <n v="1268974"/>
        <n v="2298563"/>
        <n v="2149582"/>
        <n v="2281847"/>
        <n v="2102759"/>
        <n v="2300387"/>
        <n v="3301282"/>
        <n v="2237320"/>
        <n v="2442223"/>
        <n v="2170865"/>
        <n v="3327692"/>
        <n v="3501333"/>
        <n v="2212367"/>
        <n v="2419415"/>
        <n v="3140711"/>
        <n v="3078205"/>
        <n v="2257699"/>
        <n v="2106371"/>
        <n v="2276672"/>
        <n v="2214282"/>
        <n v="2022950"/>
        <n v="3263076"/>
        <n v="1940390"/>
        <n v="2107016"/>
        <n v="2167542"/>
        <n v="2146292"/>
        <n v="2349625"/>
        <n v="3269551"/>
        <n v="3133846"/>
        <n v="2041499"/>
      </sharedItems>
    </cacheField>
    <cacheField name="Payments" numFmtId="181">
      <sharedItems containsSemiMixedTypes="0" containsString="0" containsNumber="1" containsInteger="1" minValue="0" maxValue="2656756" count="327">
        <n v="1505532"/>
        <n v="1569355"/>
        <n v="1402630"/>
        <n v="1597216"/>
        <n v="2087946"/>
        <n v="2049833"/>
        <n v="1442239"/>
        <n v="1583488"/>
        <n v="1766516"/>
        <n v="760607"/>
        <n v="1431105"/>
        <n v="2133042"/>
        <n v="2199754"/>
        <n v="1445428"/>
        <n v="1475828"/>
        <n v="1663135"/>
        <n v="1535787"/>
        <n v="1661575"/>
        <n v="2046958"/>
        <n v="2310422"/>
        <n v="1818987"/>
        <n v="2656145"/>
        <n v="1648615"/>
        <n v="1332067"/>
        <n v="1520254"/>
        <n v="2378375"/>
        <n v="2358471"/>
        <n v="1536737"/>
        <n v="790192"/>
        <n v="1614011"/>
        <n v="1520876"/>
        <n v="1565862"/>
        <n v="2070776"/>
        <n v="2333544"/>
        <n v="1679767"/>
        <n v="1488024"/>
        <n v="1616911"/>
        <n v="1490279"/>
        <n v="2286873"/>
        <n v="2197531"/>
        <n v="1582306"/>
        <n v="1712868"/>
        <n v="1682241"/>
        <n v="1402916"/>
        <n v="1633080"/>
        <n v="2290213"/>
        <n v="2087872"/>
        <n v="1800301"/>
        <n v="727321"/>
        <n v="1537189"/>
        <n v="1444709"/>
        <n v="1749530"/>
        <n v="1908184"/>
        <n v="2046528"/>
        <n v="1505966"/>
        <n v="1681241"/>
        <n v="1613709"/>
        <n v="1648289"/>
        <n v="1872313"/>
        <n v="1110666"/>
        <n v="2088395"/>
        <n v="1765843"/>
        <n v="1490132"/>
        <n v="1417982"/>
        <n v="1446305"/>
        <n v="1730387"/>
        <n v="2262292"/>
        <n v="1459444"/>
        <n v="1600742"/>
        <n v="1533960"/>
        <n v="1628211"/>
        <n v="1519664"/>
        <n v="2217072"/>
        <n v="1968229"/>
        <n v="1835958"/>
        <n v="1600262"/>
        <n v="1475975"/>
        <n v="1612111"/>
        <n v="2289095"/>
        <n v="2289540"/>
        <n v="1632440"/>
        <n v="1476597"/>
        <n v="1476292"/>
        <n v="1552580"/>
        <n v="1712384"/>
        <n v="2311346"/>
        <n v="2003593"/>
        <n v="1629873"/>
        <n v="1565588"/>
        <n v="1597198"/>
        <n v="806515"/>
        <n v="1854136"/>
        <n v="2288417"/>
        <n v="1947553"/>
        <n v="1520894"/>
        <n v="1535767"/>
        <n v="1521799"/>
        <n v="1504157"/>
        <n v="1402176"/>
        <n v="2113230"/>
        <n v="2357333"/>
        <n v="1729661"/>
        <n v="1596758"/>
        <n v="1551785"/>
        <n v="2656756"/>
        <n v="1748864"/>
        <n v="2132414"/>
        <n v="2356612"/>
        <n v="1695369"/>
        <n v="1414767"/>
        <n v="1518146"/>
        <n v="1533761"/>
        <n v="2354106"/>
        <n v="2151395"/>
        <n v="1696398"/>
        <n v="1615158"/>
        <n v="1552235"/>
        <n v="1986118"/>
        <n v="2068505"/>
        <n v="1430792"/>
        <n v="1679928"/>
        <n v="1565272"/>
        <n v="1506587"/>
        <n v="1583323"/>
        <n v="2218452"/>
        <n v="2088733"/>
        <n v="1428503"/>
        <n v="1731219"/>
        <n v="1647654"/>
        <n v="1680242"/>
        <n v="1489849"/>
        <n v="2152298"/>
        <n v="2066206"/>
        <n v="1536897"/>
        <n v="1521056"/>
        <n v="1818304"/>
        <n v="1614533"/>
        <n v="1505052"/>
        <n v="2475200"/>
        <n v="2288232"/>
        <n v="1445585"/>
        <n v="1582364"/>
        <n v="1535605"/>
        <n v="1569038"/>
        <n v="1598491"/>
        <n v="2355211"/>
        <n v="2175411"/>
        <n v="1506731"/>
        <n v="1715048"/>
        <n v="1766173"/>
        <n v="1926073"/>
        <n v="2153333"/>
        <n v="1647616"/>
        <n v="1853611"/>
        <n v="1583285"/>
        <n v="1647636"/>
        <n v="2110482"/>
        <n v="2133300"/>
        <n v="1611765"/>
        <n v="1579979"/>
        <n v="1519935"/>
        <n v="729408"/>
        <n v="1613241"/>
        <n v="2131800"/>
        <n v="2068725"/>
        <n v="1460920"/>
        <n v="1632292"/>
        <n v="1615142"/>
        <n v="1680400"/>
        <n v="1461234"/>
        <n v="2286105"/>
        <n v="2066640"/>
        <n v="1582562"/>
        <n v="1731375"/>
        <n v="1645753"/>
        <n v="1562425"/>
        <n v="2179269"/>
        <n v="2135243"/>
        <n v="1535660"/>
        <n v="1647823"/>
        <n v="1818819"/>
        <n v="2404257"/>
        <n v="2264123"/>
        <n v="1599646"/>
        <n v="596414"/>
        <n v="1695210"/>
        <n v="1783320"/>
        <n v="1553817"/>
        <n v="1536555"/>
        <n v="1580769"/>
        <n v="1566850"/>
        <n v="2156384"/>
        <n v="2027711"/>
        <n v="1551933"/>
        <n v="1416936"/>
        <n v="1749863"/>
        <n v="1581109"/>
        <n v="2240112"/>
        <n v="2068061"/>
        <n v="1488650"/>
        <n v="1519954"/>
        <n v="1566184"/>
        <n v="2330931"/>
        <n v="1033432"/>
        <n v="1445853"/>
        <n v="1549906"/>
        <n v="1551657"/>
        <n v="1615643"/>
        <n v="1581065"/>
        <n v="2357546"/>
        <n v="2028481"/>
        <n v="1534836"/>
        <n v="1714906"/>
        <n v="1599778"/>
        <n v="1617231"/>
        <n v="1519990"/>
        <n v="2108742"/>
        <n v="1568099"/>
        <n v="1446170"/>
        <n v="1699063"/>
        <n v="1566740"/>
        <n v="1522119"/>
        <n v="2176240"/>
        <n v="2217933"/>
        <n v="1502904"/>
        <n v="1566793"/>
        <n v="1598282"/>
        <n v="1460927"/>
        <n v="2025210"/>
        <n v="2133940"/>
        <n v="1697427"/>
        <n v="1505692"/>
        <n v="1504637"/>
        <n v="1610658"/>
        <n v="939890"/>
        <n v="2333732"/>
        <n v="1445709"/>
        <n v="1581840"/>
        <n v="1502964"/>
        <n v="1506427"/>
        <n v="1967417"/>
        <n v="2401923"/>
        <n v="1518724"/>
        <n v="1747166"/>
        <n v="1647930"/>
        <n v="1474964"/>
        <n v="2135897"/>
        <n v="1948137"/>
        <n v="1476455"/>
        <n v="1461831"/>
        <n v="1567782"/>
        <n v="1431842"/>
        <n v="2178196"/>
        <n v="1631507"/>
        <n v="1630823"/>
        <n v="1660472"/>
        <n v="1402767"/>
        <n v="2089612"/>
        <n v="1403363"/>
        <n v="1416502"/>
        <n v="1644658"/>
        <n v="1504266"/>
        <n v="1566982"/>
        <n v="2221076"/>
        <n v="2069275"/>
        <n v="1748531"/>
        <n v="1568560"/>
        <n v="1568262"/>
        <n v="1663458"/>
        <n v="1507513"/>
        <n v="2069887"/>
        <n v="2154861"/>
        <n v="1490328"/>
        <n v="1430527"/>
        <n v="1629530"/>
        <n v="1332354"/>
        <n v="1581404"/>
        <n v="2156168"/>
        <n v="1360259"/>
        <n v="1567000"/>
        <n v="1461364"/>
        <n v="1489518"/>
        <n v="2173168"/>
        <n v="1566483"/>
        <n v="1547402"/>
        <n v="1748185"/>
        <n v="1567914"/>
        <n v="2003376"/>
        <n v="906047"/>
        <n v="1761848"/>
        <n v="1537811"/>
        <n v="1649091"/>
        <n v="1550364"/>
        <n v="1763247"/>
        <n v="2177525"/>
        <n v="1698573"/>
        <n v="1519789"/>
        <n v="1729338"/>
        <n v="1519105"/>
        <n v="1584731"/>
        <n v="2308087"/>
        <n v="2452333"/>
        <n v="1582727"/>
        <n v="1580296"/>
        <n v="1783835"/>
        <n v="2157040"/>
        <n v="2093179"/>
        <n v="1582196"/>
        <n v="1522274"/>
        <n v="1661970"/>
        <n v="2220160"/>
        <n v="1812775"/>
        <n v="1584097"/>
        <n v="1597877"/>
        <n v="1507202"/>
        <n v="1430220"/>
        <n v="1965430"/>
        <n v="2107947"/>
        <n v="1430649"/>
        <n v="1568884"/>
        <n v="1645132"/>
        <n v="1629465"/>
        <n v="2201061"/>
        <n v="2109705"/>
        <n v="1415779"/>
        <n v="1491521"/>
        <n v="1520857"/>
      </sharedItems>
    </cacheField>
    <cacheField name="Orders" numFmtId="181">
      <sharedItems containsSemiMixedTypes="0" containsString="0" containsNumber="1" minValue="0" maxValue="2221600" count="349"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  <n v="1295048"/>
        <n v="1309438"/>
        <n v="1768333"/>
        <n v="1596202"/>
        <n v="1172548"/>
        <n v="1284200"/>
        <n v="1284516"/>
      </sharedItems>
    </cacheField>
    <cacheField name="Overall conversion" numFmtId="10">
      <sharedItems containsSemiMixedTypes="0" containsString="0" containsNumber="1" minValue="0" maxValue="0.0917150820057898" count="362">
        <n v="0.0609906596946392"/>
        <n v="0.0574953727032827"/>
        <n v="0.0546152973195478"/>
        <n v="0.0597043652675696"/>
        <n v="0.0374256338857612"/>
        <n v="0.0363520862498909"/>
        <n v="0.0492695610753347"/>
        <n v="0.0603869995128317"/>
        <n v="0.0666998464626415"/>
        <n v="0.0586099924296358"/>
        <n v="0.0546042446896545"/>
        <n v="0.0394043765189114"/>
        <n v="0.0352539445995013"/>
        <n v="0.0568268408255648"/>
        <n v="0.0562926934195768"/>
        <n v="0.066033318427671"/>
        <n v="0.0574250095892236"/>
        <n v="0.0590470152453852"/>
        <n v="0.0378141412798885"/>
        <n v="0.0409566846072914"/>
        <n v="0.0666609725931935"/>
        <n v="0.0591307156653118"/>
        <n v="0.0647632178857029"/>
        <n v="0.0513548402481975"/>
        <n v="0.0598184143226225"/>
        <n v="0.0373905694624786"/>
        <n v="0.0393575697272667"/>
        <n v="0.0615763487776367"/>
        <n v="0.0280979450897364"/>
        <n v="0.0573915702454215"/>
        <n v="0.0610140821614986"/>
        <n v="0.0641024031585142"/>
        <n v="0.0359816023945769"/>
        <n v="0.0421693370981126"/>
        <n v="0.0603455428662882"/>
        <n v="0.0620987653184046"/>
        <n v="0.0622481709858035"/>
        <n v="0.0568268372313532"/>
        <n v="0.0421693239138838"/>
        <n v="0.0389255289382879"/>
        <n v="0.0580043417500937"/>
        <n v="0.0615944941428633"/>
        <n v="0.0641529763774017"/>
        <n v="0.0551113393677361"/>
        <n v="0.0597930704445226"/>
        <n v="0.0386241061843346"/>
        <n v="0.0348418638332577"/>
        <n v="0.0659362518614158"/>
        <n v="0.0282778104077351"/>
        <n v="0.0551957961486184"/>
        <n v="0.0551172963462471"/>
        <n v="0.0621726914072052"/>
        <n v="0.033501801636231"/>
        <n v="0.0369970396382806"/>
        <n v="0.0603792779013587"/>
        <n v="0.0610148214973852"/>
        <n v="0.0615456149712698"/>
        <n v="0.062235804656984"/>
        <n v="0.0652036804736585"/>
        <n v="0.0192988205719397"/>
        <n v="0.0385094501937911"/>
        <n v="0.0633407222063107"/>
        <n v="0.0579521248919067"/>
        <n v="0.0524360314480993"/>
        <n v="0.0562476343787959"/>
        <n v="0.0640289740824613"/>
        <n v="0.038987613670587"/>
        <n v="0.0370194999645626"/>
        <n v="0.0573546681145833"/>
        <n v="0.0604405537873264"/>
        <n v="0.0567606345896873"/>
        <n v="0.0556227463970309"/>
        <n v="0.0550608746434388"/>
        <n v="0.0425787267392395"/>
        <n v="0.0352797449039064"/>
        <n v="0.0585749117299675"/>
        <n v="0.0322586601307264"/>
        <n v="0.0647383100675737"/>
        <n v="0.0568442544068472"/>
        <n v="0.0646349869124487"/>
        <n v="0.0421857114218757"/>
        <n v="0.0405705966353474"/>
        <n v="0.0604405410020895"/>
        <n v="0.0603991741238256"/>
        <n v="0.0551609922294234"/>
        <n v="0.0609906425377998"/>
        <n v="0.0609612937338156"/>
        <n v="0.0389568665452581"/>
        <n v="0.0384789044447914"/>
        <n v="0.0647126482614966"/>
        <n v="0.0574242912411399"/>
        <n v="0.0597212374703047"/>
        <n v="0.0283623996673481"/>
        <n v="0.069335014726357"/>
        <n v="0.0397633175639291"/>
        <n v="0.0348980001002456"/>
        <n v="0.0585858240077856"/>
        <n v="0.0608866002926694"/>
        <n v="0.0562990045612204"/>
        <n v="0.0585872370819088"/>
        <n v="0.0551723573009062"/>
        <n v="0.0371017789881506"/>
        <n v="0.0413546522313"/>
        <n v="0.0673281173009168"/>
        <n v="0.0573915721547218"/>
        <n v="0.0609124989462953"/>
        <n v="0.0917150820057898"/>
        <n v="0.0640911908876286"/>
        <n v="0.0359298233992043"/>
        <n v="0.0413419930110823"/>
        <n v="0.0700147625893787"/>
        <n v="0.0556677654571731"/>
        <n v="0.0680079144130911"/>
        <n v="0.0562300732524158"/>
        <n v="0.0370090209159635"/>
        <n v="0.0355677446900489"/>
        <n v="0.0586568879497843"/>
        <n v="0.0591702103217439"/>
        <n v="0.0640523501803935"/>
        <n v="0.0603626097137748"/>
        <n v="0.0604405676992165"/>
        <n v="0.0345105926185822"/>
        <n v="0.0348418705192802"/>
        <n v="0.0534833916124166"/>
        <n v="0.0590773966786367"/>
        <n v="0.0585384327739515"/>
        <n v="0.0574719142193373"/>
        <n v="0.0634807949559998"/>
        <n v="0.036658025670518"/>
        <n v="0.0366756560980759"/>
        <n v="0.0589938070798459"/>
        <n v="0.0628769453349259"/>
        <n v="0.0585161384709111"/>
        <n v="0.0654044323933272"/>
        <n v="0.057437779648598"/>
        <n v="0.0388940459681776"/>
        <n v="0.0328248650163815"/>
        <n v="0.0585933301920616"/>
        <n v="0.0552014273414023"/>
        <n v="0.0672957270580842"/>
        <n v="0.0622182283908246"/>
        <n v="0.0579309808367525"/>
        <n v="0.0393223499232129"/>
        <n v="0.0359734255171368"/>
        <n v="0.0534567844973516"/>
        <n v="0.0545762483134489"/>
        <n v="0.0616431022641961"/>
        <n v="0.0586450793614766"/>
        <n v="0.0580116733709273"/>
        <n v="0.0381694339165143"/>
        <n v="0.0393584897046046"/>
        <n v="0.0551669668426296"/>
        <n v="0.0622417056568819"/>
        <n v="0.0557705220561084"/>
        <n v="0.0660394405436844"/>
        <n v="0.0640193925515361"/>
        <n v="0.0334672575474561"/>
        <n v="0.036667791645086"/>
        <n v="0.0597466649932004"/>
        <n v="0.0585495639920854"/>
        <n v="0.0658306386834301"/>
        <n v="0.0621727154430515"/>
        <n v="0.0573792316640186"/>
        <n v="0.0363011034014131"/>
        <n v="0.0370680061575697"/>
        <n v="0.0602716262624948"/>
        <n v="0.0596565906288006"/>
        <n v="0.0585147758723749"/>
        <n v="0.0603555350905983"/>
        <n v="0.0634243528141796"/>
        <n v="0.0351898373236652"/>
        <n v="0.0381694367905901"/>
        <n v="0.0579755394365821"/>
        <n v="0.0562983301982101"/>
        <n v="0.0592080240119523"/>
        <n v="0.0591362724787942"/>
        <n v="0.0579879906928504"/>
        <n v="0.0370494677772508"/>
        <n v="0.0384747165703366"/>
        <n v="0.0603577172214523"/>
        <n v="0.0597814503563403"/>
        <n v="0.0660139338371836"/>
        <n v="0.0603301643445397"/>
        <n v="0.0608567793487164"/>
        <n v="0.0390027567540474"/>
        <n v="0.0374842759091472"/>
        <n v="0.0603498765422702"/>
        <n v="0.0592554371847784"/>
        <n v="0.0660585153658431"/>
        <n v="0.0622720744448171"/>
        <n v="0.0660139272353706"/>
        <n v="0.0426116652465206"/>
        <n v="0.04180000259896"/>
        <n v="0.0603992052712893"/>
        <n v="0.024178642019404"/>
        <n v="0.0598063726667798"/>
        <n v="0.0652625237978489"/>
        <n v="0.0660394383538075"/>
        <n v="0.0389091541514741"/>
        <n v="0.0362855541540452"/>
        <n v="0.0598540002038124"/>
        <n v="0.0550878816715299"/>
        <n v="0.0591658907585502"/>
        <n v="0.0628278455929928"/>
        <n v="0.0591609061503421"/>
        <n v="0.0378438062141135"/>
        <n v="0.0381391679013449"/>
        <n v="0.0603733450070411"/>
        <n v="0.0579588238008358"/>
        <n v="0.0591132046961714"/>
        <n v="0.0680143232431914"/>
        <n v="0.0579935532752038"/>
        <n v="0.0393093547915236"/>
        <n v="0.0381344952730562"/>
        <n v="0.0540463841250739"/>
        <n v="0.0540804994803426"/>
        <n v="0.052424963143153"/>
        <n v="0.0591836035779014"/>
        <n v="0.0585671216115233"/>
        <n v="0.0405020291166349"/>
        <n v="0.0174071145508309"/>
        <n v="0.0603388812810409"/>
        <n v="0.06400746600043"/>
        <n v="0.0591505795129858"/>
        <n v="0.0591911933490386"/>
        <n v="0.0590884468176069"/>
        <n v="0.0397828311842647"/>
        <n v="0.0348977102272657"/>
        <n v="0.0585495366427701"/>
        <n v="0.0634689268004263"/>
        <n v="0.060404151127952"/>
        <n v="0.0634815097102908"/>
        <n v="0.0621742054615921"/>
        <n v="0.0377863497049252"/>
        <n v="0.0401617178680166"/>
        <n v="0.0563338498251587"/>
        <n v="0.055173031380551"/>
        <n v="0.0647881263650577"/>
        <n v="0.0615712743033839"/>
        <n v="0.0551958003352981"/>
        <n v="0.0366909485258581"/>
        <n v="0.0389442550747078"/>
        <n v="0.0585621575070559"/>
        <n v="0.0518356609221433"/>
        <n v="0.05858434448604"/>
        <n v="0.0622534319289757"/>
        <n v="0.0321445661528865"/>
        <n v="0.0393965910926214"/>
        <n v="0.0653730152956117"/>
        <n v="0.0529879931297348"/>
        <n v="0.0591545926054623"/>
        <n v="0.062815158356087"/>
        <n v="0.0596566088269953"/>
        <n v="0.0156715938823226"/>
        <n v="0.0401570034269288"/>
        <n v="0.0563106182481493"/>
        <n v="0.0608866075428073"/>
        <n v="0.0556022657870518"/>
        <n v="0.0591644229737801"/>
        <n v="0.0580402389833047"/>
        <n v="0.0334879866102791"/>
        <n v="0.0413264131108143"/>
        <n v="0.0585384297858"/>
        <n v="0.0610031779597751"/>
        <n v="0.0659692459608477"/>
        <n v="0.0598058640449267"/>
        <n v="0.0574317871769706"/>
        <n v="0.035977032618805"/>
        <n v="0.0367012157950579"/>
        <n v="0.0569087190236005"/>
        <n v="0.053539916751286"/>
        <n v="0.0535229796122049"/>
        <n v="0.0616122459843876"/>
        <n v="0.0535059162187847"/>
        <n v="0.0356433776707261"/>
        <n v="0.0390142327624302"/>
        <n v="0.0640911765941167"/>
        <n v="0.0567937302124471"/>
        <n v="0.067975514884468"/>
        <n v="0.0529654358294437"/>
        <n v="0.0580238878996013"/>
        <n v="0.0362936274588514"/>
        <n v="0.0385548024670201"/>
        <n v="0.0529879973980085"/>
        <n v="0.0513658999404272"/>
        <n v="0.0634060883583058"/>
        <n v="0.0540136288491256"/>
        <n v="0.0634800456586006"/>
        <n v="0.0367197364209007"/>
        <n v="0.0393263495564132"/>
        <n v="0.0641344438964221"/>
        <n v="0.0621867595202727"/>
        <n v="0.0609906185564162"/>
        <n v="0.0621610741950705"/>
        <n v="0.0551955712716092"/>
        <n v="0.0359661669957609"/>
        <n v="0.0374426604440138"/>
        <n v="0.0580119359227412"/>
        <n v="0.0529545221544526"/>
        <n v="0.0640135027788389"/>
        <n v="0.0518954221058283"/>
        <n v="0.0603259687968472"/>
        <n v="0.0341718375614192"/>
        <n v="0.0359961426191337"/>
        <n v="0.0503122375692178"/>
        <n v="0.0540632544854186"/>
        <n v="0.0579985386101332"/>
        <n v="0.0585147409405378"/>
        <n v="0.0401846615711762"/>
        <n v="0.034524118115583"/>
        <n v="0.0579521079999053"/>
        <n v="0.0596565742058262"/>
        <n v="0.0633407173069865"/>
        <n v="0.0647321173758718"/>
        <n v="0.060977080986898"/>
        <n v="0.032821300728358"/>
        <n v="0.0159040442735496"/>
        <n v="0.0639893765819869"/>
        <n v="0.0562869141572334"/>
        <n v="0.05984802086472"/>
        <n v="0.0573437673921144"/>
        <n v="0.0665763811204275"/>
        <n v="0.035625059172751"/>
        <n v="0.0356323906663841"/>
        <n v="0.0616193701184023"/>
        <n v="0.0597502969264904"/>
        <n v="0.0590773920527933"/>
        <n v="0.0568118335285032"/>
        <n v="0.0628278601338838"/>
        <n v="0.0366675069617122"/>
        <n v="0.042611513592918"/>
        <n v="0.0609676194608163"/>
        <n v="0.0615332046023516"/>
        <n v="0.0597268703009452"/>
        <n v="0.0628203251620005"/>
        <n v="0.0634422965733116"/>
        <n v="0.0378629683541002"/>
        <n v="0.0371131494383462"/>
        <n v="0.055144874040303"/>
        <n v="0.0574777861027777"/>
        <n v="0.0551789216291802"/>
        <n v="0.0628888820098262"/>
        <n v="0.0573736404708338"/>
        <n v="0.0389554845100343"/>
        <n v="0.0321548209780629"/>
        <n v="0.0622534152033974"/>
        <n v="0.0524249708769941"/>
        <n v="0.0574036405967939"/>
        <n v="0.0574953645288909"/>
        <n v="0.0555903033480023"/>
        <n v="0.0324932867348814"/>
        <n v="0.0389167116843674"/>
        <n v="0.055655149097214"/>
        <n v="0.0616555199731542"/>
        <n v="0.0610022367283228"/>
        <n v="0.0627705060128281"/>
        <n v="0.0585384324458198"/>
        <n v="0.0390027730866611"/>
        <n v="0.0366580133163821"/>
        <n v="0.0529326728027531"/>
        <n v="0.0585470030722816"/>
        <n v="0.0591470226095829"/>
      </sharedItems>
    </cacheField>
    <cacheField name="Order Change with respect to same day last week" numFmtId="10">
      <sharedItems containsNumber="1" containsMixedTypes="1" count="360">
        <s v="NA"/>
        <n v="0.0313567030480059"/>
        <n v="0.194548869944724"/>
        <n v="-0.4522502426108"/>
        <n v="-0.131151763816693"/>
        <n v="0.0528713191389113"/>
        <n v="0.0297786125425727"/>
        <n v="0.0655093350802489"/>
        <n v="-0.0864451044458593"/>
        <n v="-0.0766280447531837"/>
        <n v="1.05954163713849"/>
        <n v="0.161042495512913"/>
        <n v="-0.0403568176813992"/>
        <n v="0.116644795729124"/>
        <n v="0.233521064168193"/>
        <n v="0.854304856866462"/>
        <n v="0.000987745912069047"/>
        <n v="-0.17516574129722"/>
        <n v="-0.0564598686076586"/>
        <n v="0.0928826474611713"/>
        <n v="-0.0196307996593687"/>
        <n v="-0.112500363998854"/>
        <n v="-0.717087234425639"/>
        <n v="-0.078019563062869"/>
        <n v="0.200594416748622"/>
        <n v="0.0716165562795853"/>
        <n v="-0.111001852045194"/>
        <n v="0.060833246003321"/>
        <n v="-0.0858065712395529"/>
        <n v="1.1476852728398"/>
        <n v="-0.00202136808061169"/>
        <n v="0.083990469010527"/>
        <n v="-0.0575096009382039"/>
        <n v="0.184051178586998"/>
        <n v="-0.0492310764401568"/>
        <n v="0.0829779722004512"/>
        <n v="0.0405160235016791"/>
        <n v="0.0874523587074194"/>
        <n v="-0.140690926548805"/>
        <n v="0.0313621919197349"/>
        <n v="-0.0466861551680735"/>
        <n v="-0.122290082443501"/>
        <n v="0.103637713093964"/>
        <n v="-0.558392996485712"/>
        <n v="-0.122414644510031"/>
        <n v="-0.0301982525151848"/>
        <n v="0.0713066124439058"/>
        <n v="-0.183641758029248"/>
        <n v="0.0408290777326843"/>
        <n v="-0.11174962987793"/>
        <n v="1.20041917905395"/>
        <n v="0.0822463768115942"/>
        <n v="0.223248030451101"/>
        <n v="0.0590329865018915"/>
        <n v="-0.37594234941111"/>
        <n v="0.0303652884720651"/>
        <n v="0.0814921155810145"/>
        <n v="-0.0778601322360554"/>
        <n v="-0.165225382224402"/>
        <n v="-0.130978330463981"/>
        <n v="-0.0466174208039316"/>
        <n v="1.02020706525841"/>
        <n v="0.010355904530177"/>
        <n v="-0.112615513902378"/>
        <n v="0.0325100153666951"/>
        <n v="0.115952446478751"/>
        <n v="0.0383349337603322"/>
        <n v="-0.148662497060492"/>
        <n v="-0.00240035161937203"/>
        <n v="-0.121015394502381"/>
        <n v="0.0733812902491155"/>
        <n v="-0.45549226537959"/>
        <n v="0.117738441944041"/>
        <n v="-0.0267042054531106"/>
        <n v="0.150167508856936"/>
        <n v="0.0324862965302534"/>
        <n v="0.222598128033372"/>
        <n v="0.031850312992748"/>
        <n v="0.779649734728892"/>
        <n v="-0.165327962549671"/>
        <n v="0.0622135493873663"/>
        <n v="0.0209490529080361"/>
        <n v="-0.0672109470553439"/>
        <n v="-0.107900007393651"/>
        <n v="0.00831295590338953"/>
        <n v="0.0398787841247227"/>
        <n v="0.161616372413985"/>
        <n v="-0.520879518099853"/>
        <n v="0.126529282151883"/>
        <n v="0.0615291714605287"/>
        <n v="-0.0835147838773193"/>
        <n v="-0.0760109299638724"/>
        <n v="0.00980329266001659"/>
        <n v="-0.0939129992155078"/>
        <n v="0.92390434125184"/>
        <n v="-0.27312591355189"/>
        <n v="-0.138708787716202"/>
        <n v="0.283766207859565"/>
        <n v="0.126005374700799"/>
        <n v="-0.019698327529031"/>
        <n v="0.103803747073373"/>
        <n v="0.730228394668502"/>
        <n v="0.247249595225106"/>
        <n v="-0.00132468555917617"/>
        <n v="-0.00030611356968823"/>
        <n v="0.0291830769035522"/>
        <n v="-0.113975103529572"/>
        <n v="0.105431087519815"/>
        <n v="-0.386904835904022"/>
        <n v="-0.0787031036931018"/>
        <n v="0.0924626992795375"/>
        <n v="-0.147942685868093"/>
        <n v="-0.170947987720874"/>
        <n v="0.0852941381339965"/>
        <n v="-0.0110714573469262"/>
        <n v="0.00192711737244448"/>
        <n v="-0.036611108180408"/>
        <n v="-0.14743647070154"/>
        <n v="-0.0679612240852379"/>
        <n v="-0.0402097873205429"/>
        <n v="0.0498969489012563"/>
        <n v="-0.086084544765538"/>
        <n v="-0.05760424442495"/>
        <n v="0.0612417705205285"/>
        <n v="0.128614414287203"/>
        <n v="0.020408256467736"/>
        <n v="0.058909167924361"/>
        <n v="0.0956181265779451"/>
        <n v="-0.0384615960876913"/>
        <n v="0.138024255529684"/>
        <n v="-0.11385018040418"/>
        <n v="0.0401928886892375"/>
        <n v="-0.0107848697254487"/>
        <n v="0.065633229561418"/>
        <n v="-0.13879450075185"/>
        <n v="0.150037046472872"/>
        <n v="-0.0487154140156975"/>
        <n v="0.093520310946764"/>
        <n v="0.0615626847138282"/>
        <n v="0.0959199831951783"/>
        <n v="-0.140810091968511"/>
        <n v="-0.00172660518807606"/>
        <n v="-0.138412802935304"/>
        <n v="-0.0379948393121728"/>
        <n v="0.00139290812979897"/>
        <n v="-0.0385641964164799"/>
        <n v="0.0107390981257151"/>
        <n v="0.0532700595234395"/>
        <n v="0.129488156111048"/>
        <n v="-0.0190794377679299"/>
        <n v="0.171585060897993"/>
        <n v="0.0392754622761828"/>
        <n v="-0.199069784668844"/>
        <n v="-0.0395503763882252"/>
        <n v="0.104894279482573"/>
        <n v="-0.0593194165524652"/>
        <n v="0.157464030723281"/>
        <n v="-0.0859725688739781"/>
        <n v="-0.0482811701730879"/>
        <n v="0.130345707038859"/>
        <n v="0.031132898503531"/>
        <n v="0.0387504444820887"/>
        <n v="-0.0404463051095414"/>
        <n v="-0.1023308768992"/>
        <n v="-0.543737122526155"/>
        <n v="0.0409642947297563"/>
        <n v="-0.0208206777366462"/>
        <n v="-0.0207623730816796"/>
        <n v="-0.0935901570340638"/>
        <n v="0.0118093601174491"/>
        <n v="0.0217674573619369"/>
        <n v="1.14721828139558"/>
        <n v="-0.0762885023868224"/>
        <n v="0.0949594945250981"/>
        <n v="0.0183897367892208"/>
        <n v="0.0517127498089381"/>
        <n v="0.0312381051247448"/>
        <n v="0.104124383879385"/>
        <n v="0.020188825160964"/>
        <n v="0.0173454290293463"/>
        <n v="0.0122318342201129"/>
        <n v="-0.0356840275603251"/>
        <n v="-0.0102296291672735"/>
        <n v="0.0304565701983639"/>
        <n v="0.0301069533344275"/>
        <n v="-0.00789689940919603"/>
        <n v="0.0961606925965601"/>
        <n v="0.0925295746459953"/>
        <n v="0.103638079133429"/>
        <n v="0.0110298296671042"/>
        <n v="-0.63082013655868"/>
        <n v="-0.14638004814299"/>
        <n v="0.0797805595805387"/>
        <n v="0.0837520280810666"/>
        <n v="-0.0960207065249497"/>
        <n v="-0.140967037798612"/>
        <n v="-0.00902669273590725"/>
        <n v="1.35031803721025"/>
        <n v="0.00927637580520855"/>
        <n v="-0.103373164784616"/>
        <n v="-0.164455013479095"/>
        <n v="-0.017555963718716"/>
        <n v="0.0732121542683987"/>
        <n v="0.00867686038460731"/>
        <n v="0.030643916293867"/>
        <n v="0.0188938760570977"/>
        <n v="0.162317519022458"/>
        <n v="0.0611150205452577"/>
        <n v="0.0491135207873327"/>
        <n v="0.0101854884939808"/>
        <n v="-0.0686274736390411"/>
        <n v="0.0108419407082143"/>
        <n v="-0.104532649673484"/>
        <n v="-0.181022306707942"/>
        <n v="0.000272224276507272"/>
        <n v="0.0609448932883635"/>
        <n v="-0.543533632051769"/>
        <n v="0.0297148945040183"/>
        <n v="0.0925160299443946"/>
        <n v="0.12829034045227"/>
        <n v="0.0522182546693487"/>
        <n v="-0.0493045428670569"/>
        <n v="-0.0177570839796473"/>
        <n v="1.06616712785643"/>
        <n v="-0.00922659212132896"/>
        <n v="0.0432314276315149"/>
        <n v="0.0113736987987069"/>
        <n v="0.0724823427017784"/>
        <n v="0.030748764093548"/>
        <n v="-0.123247230485523"/>
        <n v="0.128052129451434"/>
        <n v="0.0216719069494419"/>
        <n v="-0.173742242271003"/>
        <n v="0.0517506283433937"/>
        <n v="-0.0589003731589818"/>
        <n v="-0.0660020304756497"/>
        <n v="0.0215841475929011"/>
        <n v="-0.0694932433000284"/>
        <n v="0.0597409461291111"/>
        <n v="0.0178034448913876"/>
        <n v="-0.0778490686062025"/>
        <n v="-0.0198722395321809"/>
        <n v="0.0191667086536389"/>
        <n v="-0.0978877294985687"/>
        <n v="0.0222635279156641"/>
        <n v="0.0631441397927969"/>
        <n v="0.0124013249490503"/>
        <n v="-0.0490856299099938"/>
        <n v="0.0196444977343154"/>
        <n v="0.102491453912722"/>
        <n v="-0.535904390009862"/>
        <n v="0.0936255531543566"/>
        <n v="-0.181694662639604"/>
        <n v="0.149064230338629"/>
        <n v="-0.0406711926428812"/>
        <n v="-0.0384961641281266"/>
        <n v="-0.0919549355245148"/>
        <n v="1.11527455313235"/>
        <n v="0.0191294634561971"/>
        <n v="0.0505056504250838"/>
        <n v="-0.0175401111923663"/>
        <n v="0.174464514855394"/>
        <n v="0.0624152236824132"/>
        <n v="-0.0306775037036437"/>
        <n v="0.0743265349897706"/>
        <n v="-0.172865421049711"/>
        <n v="0.0126666704904023"/>
        <n v="-0.122342170655606"/>
        <n v="-0.18038878280484"/>
        <n v="-0.0198058139213284"/>
        <n v="-0.0586524689424783"/>
        <n v="0.0412731408352815"/>
        <n v="0.0854023268310105"/>
        <n v="0.114948062393095"/>
        <n v="0.0817790274291281"/>
        <n v="0.218710705077458"/>
        <n v="-0.140342394872847"/>
        <n v="0.095618491304587"/>
        <n v="-0.00152849808528158"/>
        <n v="-0.0117759664327563"/>
        <n v="-0.198293723162534"/>
        <n v="-0.113132679109359"/>
        <n v="-0.0672216537664847"/>
        <n v="0.0614142396228742"/>
        <n v="0.0717057433586899"/>
        <n v="0.0317750670919062"/>
        <n v="0.00949610255933724"/>
        <n v="0.323829033028945"/>
        <n v="0.198675584856828"/>
        <n v="0.0125313321525409"/>
        <n v="0.0944267956436018"/>
        <n v="-0.10333342652249"/>
        <n v="-0.0680696670377373"/>
        <n v="-0.0478989057882762"/>
        <n v="-0.16438069541208"/>
        <n v="-0.13142904531625"/>
        <n v="0.039067489887162"/>
        <n v="-0.182359481746106"/>
        <n v="0.0708696450871903"/>
        <n v="-0.0789743790694353"/>
        <n v="0.0214525645157292"/>
        <n v="-0.123785154520735"/>
        <n v="0.0734924537438024"/>
        <n v="-0.155439834745452"/>
        <n v="0.129368372780264"/>
        <n v="-0.0300240160652683"/>
        <n v="0.262608018983481"/>
        <n v="-0.0126849394026727"/>
        <n v="0.163602743755808"/>
        <n v="-0.0225834451070129"/>
        <n v="0.171603853853639"/>
        <n v="0.116099110893151"/>
        <n v="0.0743099684341437"/>
        <n v="-0.159215677322894"/>
        <n v="-0.570046237005828"/>
        <n v="0.171096646816161"/>
        <n v="-0.0266890802183615"/>
        <n v="-0.0169653320957883"/>
        <n v="-0.0956818321592618"/>
        <n v="0.146417621917146"/>
        <n v="0.0544128113188887"/>
        <n v="1.35477024226399"/>
        <n v="-0.0645507047533415"/>
        <n v="0.050698941695591"/>
        <n v="0.00629102762912965"/>
        <n v="0.0614897656350501"/>
        <n v="-0.101241968046741"/>
        <n v="0.0595340562438082"/>
        <n v="0.207474894007035"/>
        <n v="-0.0396777079107059"/>
        <n v="0.0192223813825337"/>
        <n v="-0.00826334628409224"/>
        <n v="0.0952302291330244"/>
        <n v="-0.0205136999854887"/>
        <n v="-0.0362374478893939"/>
        <n v="-0.179282704303402"/>
        <n v="-0.0498240024900558"/>
        <n v="-0.0367157124104752"/>
        <n v="-0.0671762890132049"/>
        <n v="-0.0277863527249303"/>
        <n v="-0.0210712746471285"/>
        <n v="0.0708485374618921"/>
        <n v="-0.151281941347968"/>
        <n v="0.0637773945326551"/>
        <n v="-0.106335097937986"/>
        <n v="0.0303151877638367"/>
        <n v="-0.12197005010015"/>
        <n v="-0.0587662032419096"/>
        <n v="-0.157709135515643"/>
        <n v="0.210291660803141"/>
        <n v="-0.0968678558031728"/>
        <n v="0.188196038483305"/>
        <n v="-0.0198496324920915"/>
        <n v="0.0692386889885707"/>
        <n v="0.0633569889696358"/>
        <n v="0.177025827124271"/>
        <n v="-0.048227189709752"/>
        <n v="-0.0200961896046699"/>
        <n v="-0.0213486519729251"/>
        <n v="0.0206187041442404"/>
      </sharedItems>
    </cacheField>
    <cacheField name="Traffic Change with respect to same day last week" numFmtId="10">
      <sharedItems containsNumber="1" containsMixedTypes="1" count="164">
        <s v="NA"/>
        <n v="0.0416666866519773"/>
        <n v="0.0297030073108986"/>
        <n v="-0.489583352319378"/>
        <n v="-0.05"/>
        <n v="0"/>
        <n v="0.0618556693928111"/>
        <n v="-0.07619046741978"/>
        <n v="-0.020000009209231"/>
        <n v="-0.0673076999706987"/>
        <n v="1.10204091605165"/>
        <n v="0.0736842202202431"/>
        <n v="-0.0388349510363503"/>
        <n v="0.0515463912631932"/>
        <n v="0.765306129640695"/>
        <n v="0.0206185659993297"/>
        <n v="-0.077669894666067"/>
        <n v="-0.0686274593894361"/>
        <n v="0.105263156660565"/>
        <n v="0.0202020199747291"/>
        <n v="-0.0392157039777603"/>
        <n v="-0.404624279610566"/>
        <n v="0.0404040117455832"/>
        <n v="0.010526296401619"/>
        <n v="-0.0761904753822476"/>
        <n v="-0.00990100101793948"/>
        <n v="0.062500029977966"/>
        <n v="0.0631578753489874"/>
        <n v="0.0103092667492485"/>
        <n v="0.0300000111384002"/>
        <n v="0.051020408642713"/>
        <n v="0.019417484842768"/>
        <n v="0.0526315789473684"/>
        <n v="-0.0294117554116759"/>
        <n v="-0.0198019440869282"/>
        <n v="0.0408163265306122"/>
        <n v="-0.0194174755181751"/>
        <n v="-0.0291262049116495"/>
        <n v="-0.0380952556366304"/>
        <n v="0.020000009209231"/>
        <n v="-0.0303030669482707"/>
        <n v="0.030303020437004"/>
        <n v="-0.0588235294117647"/>
        <n v="-0.0198019799796412"/>
        <n v="-0.029999990790769"/>
        <n v="0.0198019896771813"/>
        <n v="0.0833333733039546"/>
        <n v="0.00980390342279574"/>
        <n v="0.0833333333333333"/>
        <n v="-0.0101010212382737"/>
        <n v="0.0309278252638635"/>
        <n v="-0.0202020291284249"/>
        <n v="-0.0384615554904416"/>
        <n v="0.0510204195289798"/>
        <n v="-0.00999998158153807"/>
        <n v="0.05"/>
        <n v="-0.0865384508284614"/>
        <n v="-0.0776699020727005"/>
        <n v="0.0202019826171583"/>
        <n v="-0.0476190476190476"/>
        <n v="0.042105262664226"/>
        <n v="0.0631578939963391"/>
        <n v="-0.0495049513978268"/>
        <n v="-0.0204081728542597"/>
        <n v="0.0824742165270566"/>
        <n v="0.0101009987364554"/>
        <n v="-0.0594059399389236"/>
        <n v="-0.058252409823299"/>
        <n v="0.0937500209845762"/>
        <n v="0.0729166776585875"/>
        <n v="-0.00952379198241721"/>
        <n v="0.04"/>
        <n v="0.0105263039414249"/>
        <n v="-0.038834924980531"/>
        <n v="-0.0865384777159195"/>
        <n v="-0.0769230769230769"/>
        <n v="0.0400000184184619"/>
        <n v="0.105263157894737"/>
        <n v="0.0312500116025002"/>
        <n v="-0.010309306734796"/>
        <n v="-0.00990097204346411"/>
        <n v="0.0606060599241873"/>
        <n v="-0.00961537390538443"/>
        <n v="-0.0104166476806216"/>
        <n v="0.0210526412728747"/>
        <n v="-0.0666666754373628"/>
        <n v="-0.0588235559666404"/>
        <n v="-0.0857142954130286"/>
        <n v="-0.0485436996094185"/>
        <n v="-0.0102040629341935"/>
        <n v="0.0104166956453671"/>
        <n v="0.0625"/>
        <n v="-0.0306122335322447"/>
        <n v="-0.0400000184184619"/>
        <n v="0.0294117554116759"/>
        <n v="-0.0206185659993297"/>
        <n v="-0.0196078431372549"/>
        <n v="-0.0190476278183152"/>
        <n v="0.0842105166218621"/>
        <n v="0.0500000111384002"/>
        <n v="0.00970876477388656"/>
        <n v="-0.0594059234412909"/>
        <n v="-0.00952382003078102"/>
        <n v="-0.00961541101018444"/>
        <n v="0.0309278232135189"/>
        <n v="-0.019417484842768"/>
        <n v="0.0618556505277269"/>
        <n v="0.02"/>
        <n v="0.00990101763371724"/>
        <n v="-0.529999990790769"/>
        <n v="-0.0490195969231371"/>
        <n v="-0.0576923332356624"/>
        <n v="0.0721649572625229"/>
        <n v="1.19148929916774"/>
        <n v="0.0103092592645337"/>
        <n v="0.0102041099200662"/>
        <n v="-0.0288461887554052"/>
        <n v="-0.00970872006888147"/>
        <n v="-0.0306122357884532"/>
        <n v="-0.0384615384615385"/>
        <n v="-0.0102040702669386"/>
        <n v="-0.0101010378198458"/>
        <n v="0.0396039793543627"/>
        <n v="-0.0103092897150219"/>
        <n v="-0.0952380952380952"/>
        <n v="-0.0571428396014648"/>
        <n v="-0.00999998886159981"/>
        <n v="-0.0104166550641665"/>
        <n v="0.0315789376744937"/>
        <n v="0.021052631332113"/>
        <n v="0.0100000111384002"/>
        <n v="0.0297029589413429"/>
        <n v="-0.0769231109808831"/>
        <n v="0.0520833343325989"/>
        <n v="0.0306122562636737"/>
        <n v="-0.0297029617206454"/>
        <n v="0.0520833449358335"/>
        <n v="-0.0404040399494582"/>
        <n v="-0.0480769123669229"/>
        <n v="0.0729166782691669"/>
        <n v="0.0208333433259887"/>
        <n v="-0.00970874857306822"/>
        <n v="-0.068627440060392"/>
        <n v="-0.0485436897544175"/>
        <n v="-0.0404040582568498"/>
        <n v="0.0408163457085195"/>
        <n v="0.0198019799796412"/>
        <n v="-0.049019607400556"/>
        <n v="0.0312500389713557"/>
        <n v="0.0736841979377639"/>
        <n v="0.0294117756258825"/>
        <n v="-0.0666666765674667"/>
        <n v="0.0606060408740081"/>
        <n v="-0.0285714388763429"/>
        <n v="-0.0285714198007324"/>
        <n v="0.0714285814969727"/>
        <n v="0.00970872694510692"/>
        <n v="-0.0576923076923077"/>
        <n v="0.050505049565429"/>
        <n v="-0.0204081632653061"/>
        <n v="-0.0396039337641096"/>
        <n v="0.00980393248862764"/>
        <n v="0.0104166782691669"/>
        <n v="0.0306122357884532"/>
      </sharedItems>
    </cacheField>
    <cacheField name="Conversion change with respect to same day last week" numFmtId="10">
      <sharedItems containsNumber="1" containsMixedTypes="1" count="360">
        <s v="NA"/>
        <n v="-0.00989758406991845"/>
        <n v="0.160090687764743"/>
        <n v="0.0731424217415787"/>
        <n v="-0.0854229092807291"/>
        <n v="0.0528713191389113"/>
        <n v="-0.0302084904519847"/>
        <n v="0.153386382693258"/>
        <n v="-0.0678011182255353"/>
        <n v="-0.00999294706538502"/>
        <n v="-0.0202181026014441"/>
        <n v="0.0813630988026908"/>
        <n v="-0.0403568176813992"/>
        <n v="0.161761756665119"/>
        <n v="0.173054345882352"/>
        <n v="0.0504154637722136"/>
        <n v="-0.0192342376880429"/>
        <n v="-0.105706022244448"/>
        <n v="0.0130641502204917"/>
        <n v="-0.0112014130976737"/>
        <n v="-0.0390440509371708"/>
        <n v="-0.0762758720396462"/>
        <n v="-0.524816421151155"/>
        <n v="-0.11382460416484"/>
        <n v="0.18808824770203"/>
        <n v="0.0716165562795853"/>
        <n v="-0.0376824180042418"/>
        <n v="0.0714415902793394"/>
        <n v="-0.0858065712395529"/>
        <n v="1.1476852728398"/>
        <n v="0.0820189280908991"/>
        <n v="0.0202262949893815"/>
        <n v="-0.113499113429021"/>
        <n v="0.171969037161044"/>
        <n v="-0.076923385166751"/>
        <n v="0.0304062255070843"/>
        <n v="0.0206966615470257"/>
        <n v="0.0330797407720485"/>
        <n v="-0.11465126613431"/>
        <n v="0.0521977529928917"/>
        <n v="-0.0840710118281489"/>
        <n v="-0.104909688228115"/>
        <n v="0.136746834323128"/>
        <n v="-0.54090360183579"/>
        <n v="-0.139622208268087"/>
        <n v="0.000108089888204616"/>
        <n v="0.0397976043877945"/>
        <n v="-0.132619367906077"/>
        <n v="0.0618559275513189"/>
        <n v="-0.0842779776402322"/>
        <n v="1.15769257299693"/>
        <n v="0.11504171088599"/>
        <n v="0.129151986447565"/>
        <n v="0.0487511316922332"/>
        <n v="-0.423946784071793"/>
        <n v="0.0408792316979239"/>
        <n v="0.0490473620732948"/>
        <n v="-0.0501959446953361"/>
        <n v="-0.148013526673231"/>
        <n v="-0.0962174476764981"/>
        <n v="-0.0180159522079701"/>
        <n v="1.02020706525841"/>
        <n v="-0.0386905089979382"/>
        <n v="-0.0945056179219094"/>
        <n v="0.042939390057935"/>
        <n v="0.0824738833614521"/>
        <n v="-0.0111095868949217"/>
        <n v="-0.140063144342633"/>
        <n v="0.0921090759489527"/>
        <n v="-0.046995639117804"/>
        <n v="0.021275401907066"/>
        <n v="-0.466274577095443"/>
        <n v="0.140549441273086"/>
        <n v="0.0219605842742339"/>
        <n v="0.173882313548587"/>
        <n v="-0.00923032104202317"/>
        <n v="0.149968537069981"/>
        <n v="0.031850312992748"/>
        <n v="0.872339826857698"/>
        <n v="-0.147938953428866"/>
        <n v="0.0729429592175831"/>
        <n v="-0.0568375326448088"/>
        <n v="-0.0765388271950127"/>
        <n v="-0.0515568506264845"/>
        <n v="0.070682809726329"/>
        <n v="-0.0492537013268895"/>
        <n v="0.0826715593134088"/>
        <n v="-0.534971292526224"/>
        <n v="0.13736127433753"/>
        <n v="0.0207011264043546"/>
        <n v="-0.0930614942450773"/>
        <n v="-0.0946773840710885"/>
        <n v="0.0602934572930175"/>
        <n v="-0.057303449393291"/>
        <n v="1.06566573241532"/>
        <n v="-0.204264143901119"/>
        <n v="-0.0669345200258857"/>
        <n v="0.185014961101137"/>
        <n v="0.149221990834667"/>
        <n v="-0.0574022547021458"/>
        <n v="0.0819462869908847"/>
        <n v="0.565444738033407"/>
        <n v="0.161654024280304"/>
        <n v="-0.031587584771085"/>
        <n v="-0.000306113569688218"/>
        <n v="0.039903763779019"/>
        <n v="-0.0300358856331984"/>
        <n v="0.116485378034673"/>
        <n v="-0.386904835904022"/>
        <n v="-0.0787031036931018"/>
        <n v="0.0300362599829266"/>
        <n v="-0.139670294063605"/>
        <n v="-0.162221140507265"/>
        <n v="0.062916929318195"/>
        <n v="-0.0581632927113583"/>
        <n v="0.0734933501297091"/>
        <n v="0.0236007264387559"/>
        <n v="-0.0675086299379405"/>
        <n v="-0.0204082147207901"/>
        <n v="-0.0881992979545157"/>
        <n v="-0.00156858734492488"/>
        <n v="-0.086084544765538"/>
        <n v="-0.0478888422509307"/>
        <n v="0.0503011035884544"/>
        <n v="0.0622253310938383"/>
        <n v="0.0526316627513144"/>
        <n v="0.103030404417171"/>
        <n v="0.0643147611421945"/>
        <n v="-0.000380848990721361"/>
        <n v="0.138024255529684"/>
        <n v="-0.0951943861382067"/>
        <n v="0.0609967464630222"/>
        <n v="-0.104995833514111"/>
        <n v="-0.00678845640936821"/>
        <n v="-0.122072056023691"/>
        <n v="0.150037046472872"/>
        <n v="-0.0487154140156976"/>
        <n v="0.00858670358032398"/>
        <n v="0.0110120699550201"/>
        <n v="0.0959199831951784"/>
        <n v="-0.0876643412803651"/>
        <n v="-0.0113254141797248"/>
        <n v="-0.083996786140809"/>
        <n v="-0.0574292955900833"/>
        <n v="0.00139290812979894"/>
        <n v="-0.0293196110850454"/>
        <n v="0.0940990227871182"/>
        <n v="0.0319918671008491"/>
        <n v="0.140454090933621"/>
        <n v="-0.095267434512274"/>
        <n v="0.126086642949708"/>
        <n v="0.10356052207278"/>
        <n v="-0.12319219560193"/>
        <n v="-0.0683638543987061"/>
        <n v="0.0830152247382921"/>
        <n v="-0.0593194165524651"/>
        <n v="0.180384121511373"/>
        <n v="-0.0585517543576872"/>
        <n v="-0.103721085484716"/>
        <n v="0.0846751739349621"/>
        <n v="0.0109146063760108"/>
        <n v="0.00878645309079726"/>
        <n v="0.0189075129041919"/>
        <n v="-0.111131578811443"/>
        <n v="-0.0292279392898276"/>
        <n v="0.105353818356402"/>
        <n v="-0.0306124600527887"/>
        <n v="0.0297137814302295"/>
        <n v="-0.0380956507779101"/>
        <n v="-0.0562932007208809"/>
        <n v="0.0118474031429172"/>
        <n v="-0.02020133878316"/>
        <n v="-0.0857141126415054"/>
        <n v="0.0528456678125943"/>
        <n v="0.00799801635589444"/>
        <n v="0.041089359547504"/>
        <n v="0.0618689781005423"/>
        <n v="0.114949112705693"/>
        <n v="0.020188825160964"/>
        <n v="0.0494721169260951"/>
        <n v="0.0527211075889174"/>
        <n v="-0.0257426369698835"/>
        <n v="-0.000129903507671684"/>
        <n v="-0.0087989362657882"/>
        <n v="0.000675335131056133"/>
        <n v="0.0321880459199043"/>
        <n v="0.0847423728604356"/>
        <n v="0.0925295746459954"/>
        <n v="0.115134321929363"/>
        <n v="0.000817379120644602"/>
        <n v="-0.591959098301699"/>
        <n v="-0.094645522449875"/>
        <n v="0.0480223178638734"/>
        <n v="0.000386450549229497"/>
        <n v="-0.0868896128237764"/>
        <n v="-0.131924595742777"/>
        <n v="-0.00902669273590728"/>
        <n v="1.27836954727732"/>
        <n v="-0.0107092585567438"/>
        <n v="-0.0373059156032263"/>
        <n v="-0.104157945235898"/>
        <n v="-0.0273803931386741"/>
        <n v="0.0510840688674745"/>
        <n v="0.00867686038460733"/>
        <n v="0.0521156748488586"/>
        <n v="-0.000890480337630147"/>
        <n v="0.0825506206881144"/>
        <n v="-0.0197318288562349"/>
        <n v="0.0387262467500834"/>
        <n v="-0.000122515213253327"/>
        <n v="-0.104797255829196"/>
        <n v="-0.0669151660810149"/>
        <n v="-0.113142936293075"/>
        <n v="-0.129836176325903"/>
        <n v="0.00989020854779635"/>
        <n v="0.030340725036996"/>
        <n v="-0.543533632051769"/>
        <n v="0.116427717743428"/>
        <n v="0.183559076108305"/>
        <n v="0.12829034045227"/>
        <n v="0.000128241112036365"/>
        <n v="0.00890132879572883"/>
        <n v="-0.0177570839796471"/>
        <n v="1.00479580491988"/>
        <n v="-0.0296549190220561"/>
        <n v="-0.00841369349006877"/>
        <n v="0.0211928881388392"/>
        <n v="0.0724823427017784"/>
        <n v="0.0522227069787474"/>
        <n v="-0.0501844996926502"/>
        <n v="0.150841061103147"/>
        <n v="-0.0378429436791283"/>
        <n v="-0.130707983230301"/>
        <n v="0.0725773834288187"/>
        <n v="-0.0300912094816992"/>
        <n v="-0.112239554562622"/>
        <n v="-0.0289893357686339"/>
        <n v="-0.030314011898339"/>
        <n v="0.0395553950034146"/>
        <n v="-0.0604891624567178"/>
        <n v="-0.0957549203392861"/>
        <n v="0.0110791539286736"/>
        <n v="0.0722483090811007"/>
        <n v="-0.123910189178334"/>
        <n v="0.0116149613606887"/>
        <n v="0.116301346782437"/>
        <n v="0.0222304912697516"/>
        <n v="0.00973379704808725"/>
        <n v="0.00902322024193254"/>
        <n v="0.00799216709525367"/>
        <n v="-0.512465223273348"/>
        <n v="0.0193014754124221"/>
        <n v="-0.138625960673268"/>
        <n v="0.149064230338629"/>
        <n v="-0.0600515811528469"/>
        <n v="-0.0581187006106335"/>
        <n v="-0.0270945646337037"/>
        <n v="1.13685901138959"/>
        <n v="0.029120939913093"/>
        <n v="0.0395629031781035"/>
        <n v="0.00191454938404718"/>
        <n v="0.186448879862196"/>
        <n v="0.0108416686736041"/>
        <n v="-0.0104832753446974"/>
        <n v="0.0743265349897706"/>
        <n v="-0.111918673013169"/>
        <n v="-0.0278400149809764"/>
        <n v="-0.122342170655606"/>
        <n v="-0.188667706707298"/>
        <n v="0.0302040940016169"/>
        <n v="-0.0683571093841933"/>
        <n v="-0.00927410972478208"/>
        <n v="0.0630228976687949"/>
        <n v="0.126210143080844"/>
        <n v="0.0607735995607986"/>
        <n v="0.270024863656274"/>
        <n v="-0.140342394872847"/>
        <n v="0.0844387312674489"/>
        <n v="0.0182432146058761"/>
        <n v="-0.0117759664327562"/>
        <n v="-0.173240370767783"/>
        <n v="-0.0955709415760531"/>
        <n v="-0.0672216537664848"/>
        <n v="0.019790133004044"/>
        <n v="0.0940329570545153"/>
        <n v="0.0117405999863856"/>
        <n v="0.0200116986736757"/>
        <n v="0.210357949833231"/>
        <n v="0.210662318627636"/>
        <n v="-0.0380952344550861"/>
        <n v="0.15084054746077"/>
        <n v="-0.130505173728856"/>
        <n v="-0.0205221904782208"/>
        <n v="-0.0478989057882761"/>
        <n v="-0.0954636479513074"/>
        <n v="-0.148459856037529"/>
        <n v="0.0495631015715394"/>
        <n v="-0.165145989225139"/>
        <n v="0.0929494415410994"/>
        <n v="-0.0498893706007989"/>
        <n v="-0.0386328804557842"/>
        <n v="-0.13272610594788"/>
        <n v="0.14058576428391"/>
        <n v="-0.155439834745452"/>
        <n v="0.117604140339375"/>
        <n v="-0.0300240160652682"/>
        <n v="0.175958462840922"/>
        <n v="-0.0408939513082221"/>
        <n v="0.151849148433854"/>
        <n v="-0.01229486874236"/>
        <n v="0.171603853853639"/>
        <n v="0.116099110893151"/>
        <n v="0.0420806792746879"/>
        <n v="-0.18323809520645"/>
        <n v="-0.539335249048084"/>
        <n v="0.104176858969332"/>
        <n v="-0.0564843035901934"/>
        <n v="-0.0551414096771096"/>
        <n v="-0.114137313643803"/>
        <n v="0.0918263065877583"/>
        <n v="0.0854249643424557"/>
        <n v="1.24046098297433"/>
        <n v="-0.0370374988815223"/>
        <n v="0.0615308694945021"/>
        <n v="-0.0128764293420599"/>
        <n v="-0.00927622805062421"/>
        <n v="-0.0563040664490779"/>
        <n v="0.0292616437184346"/>
        <n v="0.195864571419793"/>
        <n v="-0.0105770418674134"/>
        <n v="0.0298393107243419"/>
        <n v="0.0109936851574539"/>
        <n v="0.105761269445436"/>
        <n v="0.00977968114970805"/>
        <n v="0.0326027453580708"/>
        <n v="-0.129034706607692"/>
        <n v="-0.0955055400228573"/>
        <n v="-0.0659061806675178"/>
        <n v="-0.0761457723943884"/>
        <n v="0.0010913163478365"/>
        <n v="-0.0956563118024132"/>
        <n v="0.0288544771692689"/>
        <n v="-0.13360031512605"/>
        <n v="0.128906653370885"/>
        <n v="-0.0879090091735357"/>
        <n v="0.0403182755647984"/>
        <n v="-0.085762654837665"/>
        <n v="-0.0310828650264575"/>
        <n v="-0.165886725744314"/>
        <n v="0.210291660803141"/>
        <n v="-0.105990427748023"/>
        <n v="0.176071611328462"/>
        <n v="0.0626893363228576"/>
        <n v="0.091748987542926"/>
        <n v="0.053033153630441"/>
        <n v="0.200333268988507"/>
        <n v="-0.0580392913539147"/>
        <n v="-0.0489168808029865"/>
        <n v="-0.0504174955012314"/>
        <n v="-0.0304122310629717"/>
      </sharedItems>
    </cacheField>
    <cacheField name="L2M" numFmtId="9">
      <sharedItems containsSemiMixedTypes="0" containsString="0" containsNumber="1" minValue="0" maxValue="0.262499969796457" count="184">
        <n v="0.244999987049519"/>
        <n v="0.247500001481683"/>
        <n v="0.249999976017627"/>
        <n v="0.262499965465384"/>
        <n v="0.205799997059462"/>
        <n v="0.201599988682467"/>
        <n v="0.237499970947069"/>
        <n v="0.244999986186154"/>
        <n v="0.259999962808876"/>
        <n v="0.257499979326215"/>
        <n v="0.239999974795789"/>
        <n v="0.212099993380273"/>
        <n v="0.212099987881853"/>
        <n v="0.254999995252974"/>
        <n v="0.237499960649332"/>
        <n v="0.262499964397303"/>
        <n v="0.252499993294249"/>
        <n v="0.259999972011161"/>
        <n v="0.203699998285859"/>
        <n v="0.207899992378634"/>
        <n v="0.259999987224188"/>
        <n v="0.252499992209363"/>
        <n v="0.237499959406679"/>
        <n v="0.244999957104372"/>
        <n v="0.212099981334163"/>
        <n v="0.212099994688858"/>
        <n v="0.247499963938343"/>
        <n v="0.11749999776475"/>
        <n v="0.247500006705751"/>
        <n v="0.254999964985736"/>
        <n v="0.207899982587351"/>
        <n v="0.21630000167076"/>
        <n v="0.262499966471246"/>
        <n v="0.260000000969393"/>
        <n v="0.247499975961199"/>
        <n v="0.237500007408416"/>
        <n v="0.20789998989588"/>
        <n v="0.216299986571199"/>
        <n v="0.237499988823749"/>
        <n v="0.254999965575018"/>
        <n v="0.252499983883846"/>
        <n v="0.242499976860645"/>
        <n v="0.254999972790909"/>
        <n v="0.21419999696424"/>
        <n v="0.218399984048929"/>
        <n v="0.257499997697692"/>
        <n v="0.25749999555495"/>
        <n v="0.244999985779864"/>
        <n v="0.23999999808141"/>
        <n v="0.257499981829826"/>
        <n v="0.209999986077"/>
        <n v="0.201600000792064"/>
        <n v="0.23999996202379"/>
        <n v="0.244999968706496"/>
        <n v="0.254999970335651"/>
        <n v="0.259999973176997"/>
        <n v="0.209999991432"/>
        <n v="0.203699994692211"/>
        <n v="0.242500002302308"/>
        <n v="0.244999957276764"/>
        <n v="0.237499988488461"/>
        <n v="0.20789999601588"/>
        <n v="0.218399996729852"/>
        <n v="0.239999984964521"/>
        <n v="0.237499969186286"/>
        <n v="0.218399989701084"/>
        <n v="0.239999982117998"/>
        <n v="0.262499969796457"/>
        <n v="0.254999989898037"/>
        <n v="0.25"/>
        <n v="0.216299988661334"/>
        <n v="0.207899979725906"/>
        <n v="0.244999957442191"/>
        <n v="0.252499966342453"/>
        <n v="0.2205000027846"/>
        <n v="0.201599999512255"/>
        <n v="0.25749996914433"/>
        <n v="0.249999967109889"/>
        <n v="0.262499962192496"/>
        <n v="0.262499959045488"/>
        <n v="0.21419998226424"/>
        <n v="0.20159998477752"/>
        <n v="0.257499999883722"/>
        <n v="0.24999996511655"/>
        <n v="0.247499972493481"/>
        <n v="0.21209999220312"/>
        <n v="0.259999990505948"/>
        <n v="0.242499981649923"/>
        <n v="0.249999966142534"/>
        <n v="0.21629999910036"/>
        <n v="0.257499983452163"/>
        <n v="0.199499991813817"/>
        <n v="0.2525000032717"/>
        <n v="0.252499973891356"/>
        <n v="0.242499969412197"/>
        <n v="0.259999991542543"/>
        <n v="0.252499994484054"/>
        <n v="0.21629998125036"/>
        <n v="0.201599997090377"/>
        <n v="0.242499983385408"/>
        <n v="0.247499978638382"/>
        <n v="0.2204999853126"/>
        <n v="0.209999994606669"/>
        <n v="0.26000000191859"/>
        <n v="0.249999988602437"/>
        <n v="0.257499985580283"/>
        <n v="0.20789999944308"/>
        <n v="0.199499989795104"/>
        <n v="0.242499975412247"/>
        <n v="0.21000000042432"/>
        <n v="0.207899998298477"/>
        <n v="0.242499989152589"/>
        <n v="0.254999970191173"/>
        <n v="0.21839999451648"/>
        <n v="0.209999995866161"/>
        <n v="0.257499979882748"/>
        <n v="0.21839999108928"/>
        <n v="0.199499996095935"/>
        <n v="0.20159999842752"/>
        <n v="0.237499970092571"/>
        <n v="0.247499938768412"/>
        <n v="0.203699978995504"/>
        <n v="0.249999977862426"/>
        <n v="0.252499965582848"/>
        <n v="0.199499999488543"/>
        <n v="0.23999999452917"/>
        <n v="0.247499967877325"/>
        <n v="0.247499984535004"/>
        <n v="0.247500005515946"/>
        <n v="0.21419999832924"/>
        <n v="0.259999980465268"/>
        <n v="0.099999985459109"/>
        <n v="0.209999997074764"/>
        <n v="0.214199992153877"/>
        <n v="0.255000008434197"/>
        <n v="0.262499967888866"/>
        <n v="0.21419998997544"/>
        <n v="0.199499993912478"/>
        <n v="0.205799992294046"/>
        <n v="0.239999992915976"/>
        <n v="0.237499996679364"/>
        <n v="0.247499981625814"/>
        <n v="0.20159998834752"/>
        <n v="0.220499998238314"/>
        <n v="0.249999987882591"/>
        <n v="0.259999982675704"/>
        <n v="0.257499967227354"/>
        <n v="0.209999998235501"/>
        <n v="0.237499988132434"/>
        <n v="0.244999986609026"/>
        <n v="0.203699986819192"/>
        <n v="0.21629999092748"/>
        <n v="0.252499974099038"/>
        <n v="0.1994999929314"/>
        <n v="0.247499970069999"/>
        <n v="0.26249996327271"/>
        <n v="0.205800000661816"/>
        <n v="0.262499961046814"/>
        <n v="0.20579998337976"/>
        <n v="0.262499968871859"/>
        <n v="0.242499968583092"/>
        <n v="0.209999987497714"/>
        <n v="0.207899995833066"/>
        <n v="0.207899989192508"/>
        <n v="0.218399980084081"/>
        <n v="0.254999991648492"/>
        <n v="0.203699990503162"/>
        <n v="0.212099985099548"/>
        <n v="0.242499990184899"/>
        <n v="0.21209999356812"/>
        <n v="0.214199983460006"/>
        <n v="0.239999972372307"/>
        <n v="0.20789998677588"/>
        <n v="0.209999999351161"/>
        <n v="0.252500001467157"/>
        <n v="0.239999970179633"/>
        <n v="0.254999967767692"/>
        <n v="0.21629998558585"/>
        <n v="0.257499966572263"/>
        <n v="0.244999985389201"/>
        <n v="0.259999964040146"/>
        <n v="0.201599980344509"/>
        <n v="0.249999988253532"/>
        <n v="0.239999960273906"/>
      </sharedItems>
    </cacheField>
    <cacheField name="M2C" numFmtId="9">
      <sharedItems containsSemiMixedTypes="0" containsString="0" containsNumber="1" minValue="0" maxValue="0.671999927618667" count="323">
        <n v="0.411999957712712"/>
        <n v="0.399999852637566"/>
        <n v="0.384000033767184"/>
        <n v="0.403999894049976"/>
        <n v="0.333199907251212"/>
        <n v="0.343399959901028"/>
        <n v="0.383999958639238"/>
        <n v="0.391999959404204"/>
        <n v="0.40400005585481"/>
        <n v="0.387999715347686"/>
        <n v="0.403999916793782"/>
        <n v="0.339999955776966"/>
        <n v="0.33659992725418"/>
        <n v="0.387999964257684"/>
        <n v="0.404000031653646"/>
        <n v="0.411999977575949"/>
        <n v="0.383999892353886"/>
        <n v="0.415999963885365"/>
        <n v="0.333199989869734"/>
        <n v="0.353600015066153"/>
        <n v="0.383999973793205"/>
        <n v="0.415999913056164"/>
        <n v="0.379999975510074"/>
        <n v="0.4"/>
        <n v="0.35699999529867"/>
        <n v="0.353599976373516"/>
        <n v="0.387999901282192"/>
        <n v="0.415999674319276"/>
        <n v="0.415999839603865"/>
        <n v="0.403999959371034"/>
        <n v="0.411999897125651"/>
        <n v="0.329800021010536"/>
        <n v="0.33659997942254"/>
        <n v="0.395999968346354"/>
        <n v="0.403999948908559"/>
        <n v="0.399999962715664"/>
        <n v="0.400000036479429"/>
        <n v="0.403999887128135"/>
        <n v="0.357000006669636"/>
        <n v="0.336599992280727"/>
        <n v="0.399999887061034"/>
        <n v="0.388000000687898"/>
        <n v="0.411999865782289"/>
        <n v="0.379999961640189"/>
        <n v="0.404000005836709"/>
        <n v="0.339999971450979"/>
        <n v="0.326400025853467"/>
        <n v="0.419999946353994"/>
        <n v="0.167999997167208"/>
        <n v="0.387999955040967"/>
        <n v="0.383999960029378"/>
        <n v="0.404000028751456"/>
        <n v="0.322999924970494"/>
        <n v="0.353600000714343"/>
        <n v="0.40399988448901"/>
        <n v="0.41199991971345"/>
        <n v="0.383999976653166"/>
        <n v="0.395999922214633"/>
        <n v="0.41999995529499"/>
        <n v="0.339999985719999"/>
        <n v="0.326400005534997"/>
        <n v="0.415999962110588"/>
        <n v="0.379999829107056"/>
        <n v="0.387999903121897"/>
        <n v="0.395999858856411"/>
        <n v="0.419999926326143"/>
        <n v="0.33660001224"/>
        <n v="0.346800007407379"/>
        <n v="0.395999883583678"/>
        <n v="0.3799999333427"/>
        <n v="0.395999934265932"/>
        <n v="0.415999956132526"/>
        <n v="0.353599982821052"/>
        <n v="0.41600003427384"/>
        <n v="0.420000038208978"/>
        <n v="0.395999899026434"/>
        <n v="0.391999941060922"/>
        <n v="0.383999933451204"/>
        <n v="0.339999995838776"/>
        <n v="0.350199938382568"/>
        <n v="0.407999901739305"/>
        <n v="0.399999960845104"/>
        <n v="0.3999999232564"/>
        <n v="0.39200006074942"/>
        <n v="0.388000018757135"/>
        <n v="0.343399954941257"/>
        <n v="0.326399904155789"/>
        <n v="0.419999970503911"/>
        <n v="0.395999965618867"/>
        <n v="0.199999931210217"/>
        <n v="0.408000022938747"/>
        <n v="0.343400034340003"/>
        <n v="0.343399961002705"/>
        <n v="0.391999845383906"/>
        <n v="0.395999974965197"/>
        <n v="0.384000047627544"/>
        <n v="0.387999974149524"/>
        <n v="0.380000039567057"/>
        <n v="0.339999984683167"/>
        <n v="0.353599952508797"/>
        <n v="0.411999898486666"/>
        <n v="0.383999946869815"/>
        <n v="0.41199999473597"/>
        <n v="0.671999927618667"/>
        <n v="0.411999918380923"/>
        <n v="0.343399924016047"/>
        <n v="0.350199974470291"/>
        <n v="0.411999867375142"/>
        <n v="0.383999996734677"/>
        <n v="0.408000033679478"/>
        <n v="0.383999897558255"/>
        <n v="0.379999923603657"/>
        <n v="0.329800000420119"/>
        <n v="0.353599944493651"/>
        <n v="0.395999997696493"/>
        <n v="0.40399998571192"/>
        <n v="0.391999895908217"/>
        <n v="0.407999911858842"/>
        <n v="0.32639997614058"/>
        <n v="0.353600011185306"/>
        <n v="0.379999837142013"/>
        <n v="0.407999942216582"/>
        <n v="0.379999927055587"/>
        <n v="0.403999952236104"/>
        <n v="0.415999877248604"/>
        <n v="0.336599990115047"/>
        <n v="0.353599936575324"/>
        <n v="0.379999955724851"/>
        <n v="0.399999929834422"/>
        <n v="0.419999861405624"/>
        <n v="0.415999932158996"/>
        <n v="0.391999855438124"/>
        <n v="0.356999924672483"/>
        <n v="0.326399937043244"/>
        <n v="0.391999992701223"/>
        <n v="0.395999924784974"/>
        <n v="0.419999904393254"/>
        <n v="0.420000003760021"/>
        <n v="0.353600001616457"/>
        <n v="0.343399997224265"/>
        <n v="0.383999868665587"/>
        <n v="0.38799984590422"/>
        <n v="0.407999961984594"/>
        <n v="0.391999914529789"/>
        <n v="0.350199949431536"/>
        <n v="0.333199913123759"/>
        <n v="0.399999925581963"/>
        <n v="0.395999917360839"/>
        <n v="0.399999965611531"/>
        <n v="0.415999998539376"/>
        <n v="0.322999993602632"/>
        <n v="0.415999905247467"/>
        <n v="0.407999956944302"/>
        <n v="0.383999972281125"/>
        <n v="0.392000004126616"/>
        <n v="0.353600009023286"/>
        <n v="0.346799925336665"/>
        <n v="0.379999908919681"/>
        <n v="0.379999952981829"/>
        <n v="0.412000068084594"/>
        <n v="0.41200001331125"/>
        <n v="0.322999998178424"/>
        <n v="0.353600000901945"/>
        <n v="0.395999970247098"/>
        <n v="0.387999890971863"/>
        <n v="0.384000052103153"/>
        <n v="0.350200035020004"/>
        <n v="0.35699999829087"/>
        <n v="0.420000038359811"/>
        <n v="0.399999962008122"/>
        <n v="0.395999908509589"/>
        <n v="0.41199997013879"/>
        <n v="0.41599996244878"/>
        <n v="0.343399932644556"/>
        <n v="0.343399997506573"/>
        <n v="0.383999931656902"/>
        <n v="0.395999995038798"/>
        <n v="0.411999896127428"/>
        <n v="0.403999894010683"/>
        <n v="0.411999906977465"/>
        <n v="0.350199986058057"/>
        <n v="0.350199967088333"/>
        <n v="0.3999999642221"/>
        <n v="0.395999897244355"/>
        <n v="0.383999966663414"/>
        <n v="0.415999985014563"/>
        <n v="0.322999929389471"/>
        <n v="0.399999924830271"/>
        <n v="0.392000001430282"/>
        <n v="0.391999942390368"/>
        <n v="0.387999967663818"/>
        <n v="0.329799933107196"/>
        <n v="0.350199925270098"/>
        <n v="0.399999963874744"/>
        <n v="0.391999978511792"/>
        <n v="0.40799998737741"/>
        <n v="0.350199998673309"/>
        <n v="0.322999921356764"/>
        <n v="0.391999997048323"/>
        <n v="0.395999912754654"/>
        <n v="0.411999886784202"/>
        <n v="0.37999993917757"/>
        <n v="0.353600026520002"/>
        <n v="0.326399920991532"/>
        <n v="0.399999961224289"/>
        <n v="0.415999987961788"/>
        <n v="0.39199994595693"/>
        <n v="0.39199992705559"/>
        <n v="0.416000014597555"/>
        <n v="0.336600007189515"/>
        <n v="0.329799994034313"/>
        <n v="0.407999828907173"/>
        <n v="0.399999895793695"/>
        <n v="0.403999846214783"/>
        <n v="0.399999963527796"/>
        <n v="0.395999887836288"/>
        <n v="0.350199962108151"/>
        <n v="0.399999963129889"/>
        <n v="0.391999880088135"/>
        <n v="0.411999997854576"/>
        <n v="0.391999897206412"/>
        <n v="0.399999887199365"/>
        <n v="0.353599952877392"/>
        <n v="0.379999870243117"/>
        <n v="0.395999987082761"/>
        <n v="0.33660001771579"/>
        <n v="0.343399991918333"/>
        <n v="0.41999995907008"/>
        <n v="0.387999897817118"/>
        <n v="0.391999993670631"/>
        <n v="0.391999868218076"/>
        <n v="0.387999948545242"/>
        <n v="0.149599912307198"/>
        <n v="0.35359993105956"/>
        <n v="0.384000004700086"/>
        <n v="0.412000028611205"/>
        <n v="0.379999939756827"/>
        <n v="0.408000063307292"/>
        <n v="0.343399958821835"/>
        <n v="0.356999985991835"/>
        <n v="0.415999861709562"/>
        <n v="0.40799994988173"/>
        <n v="0.40800003981972"/>
        <n v="0.388000030064504"/>
        <n v="0.339999956702037"/>
        <n v="0.336599913150875"/>
        <n v="0.391999878175314"/>
        <n v="0.39600003037471"/>
        <n v="0.396000030687849"/>
        <n v="0.336599963630901"/>
        <n v="0.399999926141497"/>
        <n v="0.329799912880622"/>
        <n v="0.326400031630519"/>
        <n v="0.387999963977495"/>
        <n v="0.383999875610597"/>
        <n v="0.419999839677356"/>
        <n v="0.379999929186996"/>
        <n v="0.411999915732514"/>
        <n v="0.339999955406263"/>
        <n v="0.346800001881782"/>
        <n v="0.388000003683692"/>
        <n v="0.39599995564986"/>
        <n v="0.343400002550722"/>
        <n v="0.33659998545262"/>
        <n v="0.388000032445698"/>
        <n v="0.383999885953783"/>
        <n v="0.412000050320768"/>
        <n v="0.383999862486139"/>
        <n v="0.41599997310018"/>
        <n v="0.326399963216841"/>
        <n v="0.336599928868115"/>
        <n v="0.380000031323917"/>
        <n v="0.399999963104042"/>
        <n v="0.3959999130484"/>
        <n v="0.379999897421928"/>
        <n v="0.407999982773677"/>
        <n v="0.346799961036038"/>
        <n v="0.322999958499044"/>
        <n v="0.380000007295886"/>
        <n v="0.411999941224178"/>
        <n v="0.407999903610923"/>
        <n v="0.407999868001008"/>
        <n v="0.322999953207817"/>
        <n v="0.135999973421052"/>
        <n v="0.384000009355411"/>
        <n v="0.403999938386764"/>
        <n v="0.415999928779297"/>
        <n v="0.415999958045324"/>
        <n v="0.343399938860601"/>
        <n v="0.339999997940194"/>
        <n v="0.39999992848588"/>
        <n v="0.404000001474804"/>
        <n v="0.407999978616204"/>
        <n v="0.387999932027096"/>
        <n v="0.391999994221658"/>
        <n v="0.326399993722496"/>
        <n v="0.343399981836153"/>
        <n v="0.392000025514756"/>
        <n v="0.41599989521548"/>
        <n v="0.41599988858136"/>
        <n v="0.41599984809515"/>
        <n v="0.343399963721556"/>
        <n v="0.33320001169045"/>
        <n v="0.407999851090922"/>
        <n v="0.403999969312151"/>
        <n v="0.403999880959184"/>
        <n v="0.399999858360376"/>
        <n v="0.384000021589409"/>
        <n v="0.322999932548952"/>
        <n v="0.407999907133801"/>
        <n v="0.395999891160958"/>
        <n v="0.392000038015406"/>
        <n v="0.356999918273758"/>
        <n v="0.380000035250649"/>
        <n v="0.395999960907752"/>
        <n v="0.411999942976891"/>
        <n v="0.411999968518731"/>
        <n v="0.416000001416396"/>
        <n v="0.343399975381037"/>
        <n v="0.357000004556701"/>
        <n v="0.383999974418799"/>
        <n v="0.395999976687869"/>
        <n v="0.379999892093846"/>
      </sharedItems>
    </cacheField>
    <cacheField name="C2P" numFmtId="9">
      <sharedItems containsSemiMixedTypes="0" containsString="0" containsNumber="1" minValue="0" maxValue="0.7665001584516" count="348">
        <n v="0.715399945449241"/>
        <n v="0.722700178124407"/>
        <n v="0.700799912064633"/>
        <n v="0.693500086621514"/>
        <n v="0.714000028724882"/>
        <n v="0.679999840767553"/>
        <n v="0.693500162527192"/>
        <n v="0.759199763344589"/>
        <n v="0.744599751226271"/>
        <n v="0.715400149173573"/>
        <n v="0.715399762150781"/>
        <n v="0.693600015608132"/>
        <n v="0.666400076826345"/>
        <n v="0.693499634401214"/>
        <n v="0.722700079281016"/>
        <n v="0.729999719084849"/>
        <n v="0.708100110471561"/>
        <n v="0.693500133142676"/>
        <n v="0.707199800998806"/>
        <n v="0.707199877563514"/>
        <n v="0.759199991986397"/>
        <n v="0.708099889951929"/>
        <n v="0.729999907012868"/>
        <n v="0.715399653059361"/>
        <n v="0.75189971333667"/>
        <n v="0.666400017932244"/>
        <n v="0.693600009175572"/>
        <n v="0.751900010030311"/>
        <n v="0.72269978937048"/>
        <n v="0.700800270244805"/>
        <n v="0.708099860929209"/>
        <n v="0.751900083551816"/>
        <n v="0.693599968916929"/>
        <n v="0.713999979805824"/>
        <n v="0.73730019758551"/>
        <n v="0.70810005998608"/>
        <n v="0.693499894904769"/>
        <n v="0.737299802053518"/>
        <n v="0.708100194999943"/>
        <n v="0.700399926985302"/>
        <n v="0.652799780888134"/>
        <n v="0.744600221831014"/>
        <n v="0.759199857810809"/>
        <n v="0.744600208741469"/>
        <n v="0.708099977791686"/>
        <n v="0.737299808979628"/>
        <n v="0.686799825467108"/>
        <n v="0.646"/>
        <n v="0.766499767959706"/>
        <n v="0.766499066801421"/>
        <n v="0.729999776800449"/>
        <n v="0.751900035963154"/>
        <n v="0.759199632014719"/>
        <n v="0.652799995621051"/>
        <n v="0.737300254927563"/>
        <n v="0.744599878117482"/>
        <n v="0.766499817602845"/>
        <n v="0.722700162272108"/>
        <n v="0.766499814343186"/>
        <n v="0.333199833319983"/>
        <n v="0.713999992478434"/>
        <n v="0.744599801056953"/>
        <n v="0.744599880474823"/>
        <n v="0.708100209935901"/>
        <n v="0.708100062912635"/>
        <n v="0.722700155700787"/>
        <n v="0.69349981135321"/>
        <n v="0.744600081588947"/>
        <n v="0.708100063518324"/>
        <n v="0.759199791480252"/>
        <n v="0.715399940495693"/>
        <n v="0.673200068137659"/>
        <n v="0.679999861804727"/>
        <n v="0.722700013925537"/>
        <n v="0.759199927221"/>
        <n v="0.744600205848249"/>
        <n v="0.69349983249534"/>
        <n v="0.759199956297205"/>
        <n v="0.70039981409119"/>
        <n v="0.693600117057175"/>
        <n v="0.722700080175066"/>
        <n v="0.72270010234112"/>
        <n v="0.708099904837918"/>
        <n v="0.75189987195357"/>
        <n v="0.766500002238108"/>
        <n v="0.680000047072142"/>
        <n v="0.713999913760939"/>
        <n v="0.715400031954099"/>
        <n v="0.6934999825029"/>
        <n v="0.693500100082628"/>
        <n v="0.693500137149677"/>
        <n v="0.766500038859611"/>
        <n v="0.666399825276645"/>
        <n v="0.652799974793724"/>
        <n v="0.700799824534403"/>
        <n v="0.693499756380285"/>
        <n v="0.737300001550376"/>
        <n v="0.759199794068361"/>
        <n v="0.729999635566616"/>
        <n v="0.679999819801962"/>
        <n v="0.680000034615391"/>
        <n v="0.766500042099292"/>
        <n v="0.708100128204617"/>
        <n v="0.708100062195496"/>
        <n v="0.73000015661961"/>
        <n v="0.766499987070607"/>
        <n v="0.645999895181722"/>
        <n v="0.666399911999238"/>
        <n v="0.76649989691803"/>
        <n v="0.751899723106522"/>
        <n v="0.759199665337734"/>
        <n v="0.693500134986549"/>
        <n v="0.700799968564178"/>
        <n v="0.714000049134579"/>
        <n v="0.659600032621366"/>
        <n v="0.715400004168806"/>
        <n v="0.693500095861929"/>
        <n v="0.744599845145523"/>
        <n v="0.74459998838261"/>
        <n v="0.722700198852142"/>
        <n v="0.652799822249159"/>
        <n v="0.659599808673469"/>
        <n v="0.730000015306208"/>
        <n v="0.708099871651398"/>
        <n v="0.715400186565885"/>
        <n v="0.729999932164561"/>
        <n v="0.729999870904444"/>
        <n v="0.652799802257851"/>
        <n v="0.659600033600007"/>
        <n v="0.69349990241989"/>
        <n v="0.759200024557957"/>
        <n v="0.71539991567971"/>
        <n v="0.74459999025069"/>
        <n v="0.715399944298789"/>
        <n v="0.646000126060635"/>
        <n v="0.673200118596521"/>
        <n v="0.715399815203149"/>
        <n v="0.708099927330487"/>
        <n v="0.76649986067885"/>
        <n v="0.722699784694028"/>
        <n v="0.722700164222536"/>
        <n v="0.7072"/>
        <n v="0.679999809809548"/>
        <n v="0.744599971670294"/>
        <n v="0.744600184742596"/>
        <n v="0.715400154111488"/>
        <n v="0.737300090315899"/>
        <n v="0.722700006148749"/>
        <n v="0.659599917774443"/>
        <n v="0.714000027569964"/>
        <n v="0.700799901023992"/>
        <n v="0.751900083824649"/>
        <n v="0.708099985900086"/>
        <n v="0.75919988342308"/>
        <n v="0.700799963484412"/>
        <n v="0.693599714504147"/>
        <n v="0.645999964599996"/>
        <n v="0.744600052513769"/>
        <n v="0.715399783495995"/>
        <n v="0.766499743619432"/>
        <n v="0.751899712828861"/>
        <n v="0.722699986051616"/>
        <n v="0.6732"/>
        <n v="0.666400102460617"/>
        <n v="0.7154001232159"/>
        <n v="0.751900119686958"/>
        <n v="0.708099891078398"/>
        <n v="0.700799271345848"/>
        <n v="0.76649961086832"/>
        <n v="0.707200018046571"/>
        <n v="0.659599921309376"/>
        <n v="0.715399761912107"/>
        <n v="0.729999816638246"/>
        <n v="0.722700002505736"/>
        <n v="0.75189988509409"/>
        <n v="0.708099781013656"/>
        <n v="0.652799828669332"/>
        <n v="0.659599709304274"/>
        <n v="0.722699690198886"/>
        <n v="0.751899862203263"/>
        <n v="0.693499927521331"/>
        <n v="0.766499917336681"/>
        <n v="0.680000074887505"/>
        <n v="0.67999983439828"/>
        <n v="0.759199796315385"/>
        <n v="0.737300117855407"/>
        <n v="0.75920021839092"/>
        <n v="0.751899869045917"/>
        <n v="0.693599831061296"/>
        <n v="0.700399831096496"/>
        <n v="0.715399748749674"/>
        <n v="0.729999534887137"/>
        <n v="0.766500092239911"/>
        <n v="0.729999733923341"/>
        <n v="0.652799883408801"/>
        <n v="0.730000150339485"/>
        <n v="0.751900043214024"/>
        <n v="0.700799608131812"/>
        <n v="0.744599802729939"/>
        <n v="0.759199696872496"/>
        <n v="0.679999987386291"/>
        <n v="0.659599896296639"/>
        <n v="0.700799768075838"/>
        <n v="0.693499846072299"/>
        <n v="0.751899662091321"/>
        <n v="0.700799902843296"/>
        <n v="0.70719981815771"/>
        <n v="0.707200096843888"/>
        <n v="0.722699579367253"/>
        <n v="0.700799730347573"/>
        <n v="0.700800042786982"/>
        <n v="0.737299784955955"/>
        <n v="0.700399939903846"/>
        <n v="0.326399892866832"/>
        <n v="0.700799797590768"/>
        <n v="0.700799955146083"/>
        <n v="0.722699936842929"/>
        <n v="0.72270007805633"/>
        <n v="0.69350005307404"/>
        <n v="0.693599882318329"/>
        <n v="0.645999890448093"/>
        <n v="0.751899913632496"/>
        <n v="0.744600266681371"/>
        <n v="0.708100107380578"/>
        <n v="0.737299807472335"/>
        <n v="0.708099783096429"/>
        <n v="0.645999901357317"/>
        <n v="0.686799950776323"/>
        <n v="0.722699869433707"/>
        <n v="0.7373001468309"/>
        <n v="0.737299734425717"/>
        <n v="0.766500099314194"/>
        <n v="0.715400158014934"/>
        <n v="0.666400054384006"/>
        <n v="0.680000036791014"/>
        <n v="0.69350001776544"/>
        <n v="0.693500155361017"/>
        <n v="0.744599808618503"/>
        <n v="0.700800036073098"/>
        <n v="0.67319989677732"/>
        <n v="0.751899985692245"/>
        <n v="0.708100092974784"/>
        <n v="0.759199887782864"/>
        <n v="0.693500038320676"/>
        <n v="0.673199857035726"/>
        <n v="0.693599899663146"/>
        <n v="0.737300051254198"/>
        <n v="0.722699679686476"/>
        <n v="0.700799807520233"/>
        <n v="0.744600018813745"/>
        <n v="0.737299985757405"/>
        <n v="0.645999820064632"/>
        <n v="0.713999960761442"/>
        <n v="0.693499961871119"/>
        <n v="0.766499898219187"/>
        <n v="0.744599952556847"/>
        <n v="0.75190005959272"/>
        <n v="0.68"/>
        <n v="0.652800107764759"/>
        <n v="0.722700203161279"/>
        <n v="0.708099970552886"/>
        <n v="0.700800020710028"/>
        <n v="0.737299912574546"/>
        <n v="0.693499804568401"/>
        <n v="0.67319984695199"/>
        <n v="0.729999704690323"/>
        <n v="0.708100006209031"/>
        <n v="0.766499992614148"/>
        <n v="0.693500137190487"/>
        <n v="0.680000067045249"/>
        <n v="0.673199742268041"/>
        <n v="0.708099715824231"/>
        <n v="0.708099820688283"/>
        <n v="0.730000053263357"/>
        <n v="0.700800093920423"/>
        <n v="0.715399948318951"/>
        <n v="0.693600079694139"/>
        <n v="0.65279985210638"/>
        <n v="0.737299881553409"/>
        <n v="0.74459954561465"/>
        <n v="0.751899691858929"/>
        <n v="0.744599669655287"/>
        <n v="0.715399972760462"/>
        <n v="0.64599988764606"/>
        <n v="0.68679996863783"/>
        <n v="0.708099925594602"/>
        <n v="0.708100006286404"/>
        <n v="0.700799873389577"/>
        <n v="0.693500214969587"/>
        <n v="0.751899833159868"/>
        <n v="0.645999816202242"/>
        <n v="0.659599871883626"/>
        <n v="0.700799944770993"/>
        <n v="0.722699640587218"/>
        <n v="0.722699780919741"/>
        <n v="0.744600027894045"/>
        <n v="0.679999857480535"/>
        <n v="0.666399882001449"/>
        <n v="0.751900050207213"/>
        <n v="0.766500114672707"/>
        <n v="0.759200092762002"/>
        <n v="0.766500026341339"/>
        <n v="0.737300270248537"/>
        <n v="0.65959998801551"/>
        <n v="0.71399965641534"/>
        <n v="0.766499765288139"/>
        <n v="0.71540001730569"/>
        <n v="0.7227000758596"/>
        <n v="0.737299899798313"/>
        <n v="0.7665001584516"/>
        <n v="0.652800037199024"/>
        <n v="0.659599816071453"/>
        <n v="0.759199846244614"/>
        <n v="0.693499863334181"/>
        <n v="0.708099956474081"/>
        <n v="0.715400149003925"/>
        <n v="0.729999792709358"/>
        <n v="0.693599948552931"/>
        <n v="0.700399819154591"/>
        <n v="0.715399840984791"/>
        <n v="0.700799870864115"/>
        <n v="0.693499907056352"/>
        <n v="0.737300132470039"/>
        <n v="0.686799899767919"/>
        <n v="0.679999870054139"/>
        <n v="0.700800239535917"/>
        <n v="0.722699847272869"/>
        <n v="0.708099819546059"/>
        <n v="0.729999754026931"/>
        <n v="0.686800005568247"/>
        <n v="0.646000057730281"/>
        <n v="0.715399845186837"/>
        <n v="0.693500086507328"/>
        <n v="0.759199709600387"/>
        <n v="0.729999743299263"/>
        <n v="0.693499851138668"/>
        <n v="0.64600006376417"/>
        <n v="0.645999970579907"/>
        <n v="0.737299718097908"/>
        <n v="0.74459994608489"/>
        <n v="0.730000156859706"/>
        <n v="0.76649961887758"/>
        <n v="0.693500026599989"/>
        <n v="0.673199775749025"/>
        <n v="0.673199959410896"/>
        <n v="0.693499727406185"/>
        <n v="0.708099855153722"/>
        <n v="0.744600162055113"/>
      </sharedItems>
    </cacheField>
    <cacheField name="P2O" numFmtId="9">
      <sharedItems containsSemiMixedTypes="0" containsString="0" containsNumber="1" minValue="0" maxValue="0.861000535523027" count="361">
        <n v="0.844600229872231"/>
        <n v="0.803599567975378"/>
        <n v="0.811799975759823"/>
        <n v="0.811800032055777"/>
        <n v="0.764400037165712"/>
        <n v="0.772199979217819"/>
        <n v="0.77899987450069"/>
        <n v="0.828200150553714"/>
        <n v="0.852800087856549"/>
        <n v="0.820000341832247"/>
        <n v="0.787200100621548"/>
        <n v="0.787799771406283"/>
        <n v="0.740999675418251"/>
        <n v="0.828200366950135"/>
        <n v="0.811799884539391"/>
        <n v="0.836399931454753"/>
        <n v="0.836399839300632"/>
        <n v="0.787199494455562"/>
        <n v="0.787800238207135"/>
        <n v="0.787799804537872"/>
        <n v="0.811799644527421"/>
        <n v="0.836400121228322"/>
        <n v="0.844599861095526"/>
        <n v="0.795399931084548"/>
        <n v="0.811799870284834"/>
        <n v="0.741000052556893"/>
        <n v="0.756599932753042"/>
        <n v="0.852799795931249"/>
        <n v="0.795400358393909"/>
        <n v="0.795399783520682"/>
        <n v="0.836400206196955"/>
        <n v="0.84459997113411"/>
        <n v="0.756599941278052"/>
        <n v="0.81120004593871"/>
        <n v="0.803600142162574"/>
        <n v="0.86100022580281"/>
        <n v="0.852800185044199"/>
        <n v="0.836399761386962"/>
        <n v="0.811199834883704"/>
        <n v="0.819000050511233"/>
        <n v="0.820000050559121"/>
        <n v="0.820000140115876"/>
        <n v="0.828200002258892"/>
        <n v="0.844600104354074"/>
        <n v="0.787200259632106"/>
        <n v="0.772200227664414"/>
        <n v="0.75659954250069"/>
        <n v="0.795400324723477"/>
        <n v="0.852800895340572"/>
        <n v="0.795399915039725"/>
        <n v="0.795399627191358"/>
        <n v="0.787199990854687"/>
        <n v="0.756599992453558"/>
        <n v="0.803399709165963"/>
        <n v="0.844600077292582"/>
        <n v="0.81180033082705"/>
        <n v="0.819999764517642"/>
        <n v="0.852799478732188"/>
        <n v="0.779000092399081"/>
        <n v="0.811199766626511"/>
        <n v="0.811199988507921"/>
        <n v="0.779000171589433"/>
        <n v="0.844600344130587"/>
        <n v="0.779000015515007"/>
        <n v="0.84459985964233"/>
        <n v="0.803600003929757"/>
        <n v="0.756599943773836"/>
        <n v="0.83640002631139"/>
        <n v="0.811799777853021"/>
        <n v="0.803599833111685"/>
        <n v="0.779000387541909"/>
        <n v="0.778999831541709"/>
        <n v="0.818999563388108"/>
        <n v="0.76439987420163"/>
        <n v="0.811799919579235"/>
        <n v="0.385399883875339"/>
        <n v="0.860999636309554"/>
        <n v="0.836400345534308"/>
        <n v="0.844600030643051"/>
        <n v="0.819000085186504"/>
        <n v="0.803399809568734"/>
        <n v="0.828199505035407"/>
        <n v="0.852799375862202"/>
        <n v="0.779000360362313"/>
        <n v="0.844599956201935"/>
        <n v="0.811799806585439"/>
        <n v="0.756599834036098"/>
        <n v="0.819000166201419"/>
        <n v="0.836399523153031"/>
        <n v="0.836400125703569"/>
        <n v="0.836399745053525"/>
        <n v="0.778999770618029"/>
        <n v="0.844599856752687"/>
        <n v="0.811200056633035"/>
        <n v="0.772199780955897"/>
        <n v="0.828200387403724"/>
        <n v="0.86099974800865"/>
        <n v="0.795399392429618"/>
        <n v="0.80360028906557"/>
        <n v="0.811800373134328"/>
        <n v="0.756600086124085"/>
        <n v="0.81900011580884"/>
        <n v="0.819999988437041"/>
        <n v="0.81179990956676"/>
        <n v="0.860999429689036"/>
        <n v="0.78719987834788"/>
        <n v="0.811800117104589"/>
        <n v="0.748800186080189"/>
        <n v="0.818999903250938"/>
        <n v="0.861000171644049"/>
        <n v="0.811800105600427"/>
        <n v="0.83639995175109"/>
        <n v="0.844599926489284"/>
        <n v="0.852799751721422"/>
        <n v="0.740999768064819"/>
        <n v="0.764399842892635"/>
        <n v="0.819999349517694"/>
        <n v="0.861000189813947"/>
        <n v="0.795400202333146"/>
        <n v="0.811799759701334"/>
        <n v="0.74879992024643"/>
        <n v="0.740999900894607"/>
        <n v="0.8118000380209"/>
        <n v="0.779000052383197"/>
        <n v="0.852800024532477"/>
        <n v="0.803599792112902"/>
        <n v="0.844600248970046"/>
        <n v="0.756600097725802"/>
        <n v="0.74879987054353"/>
        <n v="0.860999941897217"/>
        <n v="0.828200245029658"/>
        <n v="0.779000324097171"/>
        <n v="0.819999738132959"/>
        <n v="0.795400070745425"/>
        <n v="0.811199936068333"/>
        <n v="0.748799974445917"/>
        <n v="0.852800155117747"/>
        <n v="0.811799828540172"/>
        <n v="0.811799897046918"/>
        <n v="0.811800068502781"/>
        <n v="0.861000151489782"/>
        <n v="0.748799692954105"/>
        <n v="0.741000038457639"/>
        <n v="0.779000197152018"/>
        <n v="0.778999648626991"/>
        <n v="0.828199960276243"/>
        <n v="0.803600040279458"/>
        <n v="0.811800003878658"/>
        <n v="0.756600151748612"/>
        <n v="0.787800098464152"/>
        <n v="0.787200236804048"/>
        <n v="0.811800019591288"/>
        <n v="0.811799937139537"/>
        <n v="0.836399944965754"/>
        <n v="0.844599494726189"/>
        <n v="0.740999951715226"/>
        <n v="0.764400118328192"/>
        <n v="0.795400141780609"/>
        <n v="0.779000155242467"/>
        <n v="0.779000016724113"/>
        <n v="0.852800348642222"/>
        <n v="0.778999730523004"/>
        <n v="0.764399791137759"/>
        <n v="0.795599774996484"/>
        <n v="0.844600174343034"/>
        <n v="0.795399812275986"/>
        <n v="0.852800284222681"/>
        <n v="0.844600004387119"/>
        <n v="0.828199878381469"/>
        <n v="0.740999624730275"/>
        <n v="0.803400161935492"/>
        <n v="0.844599978095994"/>
        <n v="0.779000325922078"/>
        <n v="0.819999727578132"/>
        <n v="0.787200071411569"/>
        <n v="0.84459983821893"/>
        <n v="0.756599981190715"/>
        <n v="0.818999922579646"/>
        <n v="0.820000101101884"/>
        <n v="0.828200229270157"/>
        <n v="0.844600389863548"/>
        <n v="0.819999720492686"/>
        <n v="0.803600172808295"/>
        <n v="0.80339967209188"/>
        <n v="0.764400117457357"/>
        <n v="0.836399984371541"/>
        <n v="0.819999478099286"/>
        <n v="0.828200057289923"/>
        <n v="0.836399619676375"/>
        <n v="0.861000155771912"/>
        <n v="0.795600054403502"/>
        <n v="0.795599885695256"/>
        <n v="0.811800235802171"/>
        <n v="0.836400553977606"/>
        <n v="0.828200157157763"/>
        <n v="0.852799948089027"/>
        <n v="0.836400085234282"/>
        <n v="0.803399900943085"/>
        <n v="0.803399974974988"/>
        <n v="0.828199845927802"/>
        <n v="0.778999662470134"/>
        <n v="0.844600421071813"/>
        <n v="0.820000265693469"/>
        <n v="0.795400325493825"/>
        <n v="0.787799853829374"/>
        <n v="0.819000340778346"/>
        <n v="0.836400153872622"/>
        <n v="0.852799985320438"/>
        <n v="0.860999975426648"/>
        <n v="0.836399641011467"/>
        <n v="0.79559995214525"/>
        <n v="0.811199959769078"/>
        <n v="0.779000124361039"/>
        <n v="0.795400023442689"/>
        <n v="0.79539985893259"/>
        <n v="0.811799567618494"/>
        <n v="0.844599995913635"/>
        <n v="0.811199902528217"/>
        <n v="0.740999891623251"/>
        <n v="0.861000392156049"/>
        <n v="0.860999957416772"/>
        <n v="0.861000208164562"/>
        <n v="0.803599557575529"/>
        <n v="0.795399936119008"/>
        <n v="0.787800110793172"/>
        <n v="0.77999991126365"/>
        <n v="0.803599863438178"/>
        <n v="0.811799597179087"/>
        <n v="0.844599688206739"/>
        <n v="0.861000067399153"/>
        <n v="0.852800347370706"/>
        <n v="0.772200202774925"/>
        <n v="0.780000017480745"/>
        <n v="0.803599772718432"/>
        <n v="0.795399572664348"/>
        <n v="0.836399827434298"/>
        <n v="0.836399785541953"/>
        <n v="0.79539970265137"/>
        <n v="0.764400066169173"/>
        <n v="0.748799896119495"/>
        <n v="0.787200291441042"/>
        <n v="0.778999856278245"/>
        <n v="0.836399575438491"/>
        <n v="0.803600365892877"/>
        <n v="0.844599353698029"/>
        <n v="0.740999698796668"/>
        <n v="0.795600157455224"/>
        <n v="0.836400033698062"/>
        <n v="0.787200171084126"/>
        <n v="0.828199758479952"/>
        <n v="0.852800098980243"/>
        <n v="0.844600157202833"/>
        <n v="0.741000542616689"/>
        <n v="0.79559992321312"/>
        <n v="0.803599479563315"/>
        <n v="0.860999848277955"/>
        <n v="0.795400289028879"/>
        <n v="0.819999934879087"/>
        <n v="0.819999907064863"/>
        <n v="0.74880007644541"/>
        <n v="0.787800025229785"/>
        <n v="0.803600259164931"/>
        <n v="0.828199670347967"/>
        <n v="0.803600230315837"/>
        <n v="0.811799651684234"/>
        <n v="0.81179947442785"/>
        <n v="0.741000151224521"/>
        <n v="0.803399863561957"/>
        <n v="0.795399973098505"/>
        <n v="0.795399792069518"/>
        <n v="0.787199751544467"/>
        <n v="0.836400086236479"/>
        <n v="0.787199984355816"/>
        <n v="0.75659995702866"/>
        <n v="0.795599845076181"/>
        <n v="0.844600115108302"/>
        <n v="0.778999928257082"/>
        <n v="0.844600210060754"/>
        <n v="0.80359959993356"/>
        <n v="0.803600095527081"/>
        <n v="0.811200104906085"/>
        <n v="0.803399865620986"/>
        <n v="0.78720046060784"/>
        <n v="0.795400218284196"/>
        <n v="0.795400016295181"/>
        <n v="0.795399882733506"/>
        <n v="0.844600001786874"/>
        <n v="0.764399777405186"/>
        <n v="0.818999891266265"/>
        <n v="0.8363998121852"/>
        <n v="0.861000535523027"/>
        <n v="0.844599945672343"/>
        <n v="0.787199917280749"/>
        <n v="0.787199845042796"/>
        <n v="0.76440018223217"/>
        <n v="0.748800038610379"/>
        <n v="0.820000026839729"/>
        <n v="0.819999902133969"/>
        <n v="0.844599976680393"/>
        <n v="0.803599493828217"/>
        <n v="0.803599839130292"/>
        <n v="0.756600087327947"/>
        <n v="0.764400083852464"/>
        <n v="0.78719934953564"/>
        <n v="0.803599872367581"/>
        <n v="0.79540005091134"/>
        <n v="0.811800193082595"/>
        <n v="0.852800001106939"/>
        <n v="0.803399945769236"/>
        <n v="0.748799908704711"/>
        <n v="0.795399630892898"/>
        <n v="0.795399644048541"/>
        <n v="0.778999934217488"/>
        <n v="0.828200155873166"/>
        <n v="0.84459989514731"/>
        <n v="0.772200026355512"/>
        <n v="0.772200559132142"/>
        <n v="0.828200276073759"/>
        <n v="0.778999499938549"/>
        <n v="0.811799955248073"/>
        <n v="0.787200296188508"/>
        <n v="0.86099962172061"/>
        <n v="0.764400123714819"/>
        <n v="0.756599809416654"/>
        <n v="0.803599845281893"/>
        <n v="0.828199835635078"/>
        <n v="0.778999825366701"/>
        <n v="0.852799510237936"/>
        <n v="0.86100038429235"/>
        <n v="0.748799763613763"/>
        <n v="0.811200191817343"/>
        <n v="0.828199683205"/>
        <n v="0.811799814718255"/>
        <n v="0.844599959540788"/>
        <n v="0.795399798748203"/>
        <n v="0.844599599080869"/>
        <n v="0.7721998664837"/>
        <n v="0.780000181542047"/>
        <n v="0.787199563138827"/>
        <n v="0.811799978190523"/>
        <n v="0.819999631444008"/>
        <n v="0.787200129966245"/>
        <n v="0.803399754972615"/>
        <n v="0.764399884155507"/>
        <n v="0.836400169939088"/>
        <n v="0.78719966127694"/>
        <n v="0.803600026785541"/>
        <n v="0.803599650212778"/>
        <n v="0.860999706338885"/>
        <n v="0.764399647914197"/>
        <n v="0.79560017400817"/>
        <n v="0.836400123300684"/>
        <n v="0.836399631840212"/>
        <n v="0.795399878405315"/>
        <n v="0.787200054463715"/>
        <n v="0.803599954586321"/>
        <n v="0.803400269233792"/>
        <n v="0.756599619378065"/>
        <n v="0.828199881478677"/>
        <n v="0.861000280921288"/>
        <n v="0.84460011690777"/>
      </sharedItems>
    </cacheField>
    <cacheField name="Order Significant Change" numFmtId="0">
      <sharedItems count="4">
        <s v="NA"/>
        <s v=""/>
        <s v="Low"/>
        <s v="High"/>
      </sharedItems>
    </cacheField>
    <cacheField name="Traffic Changes" numFmtId="0">
      <sharedItems count="4">
        <s v="NA"/>
        <s v=""/>
        <s v="Drop"/>
        <s v="Hike"/>
      </sharedItems>
    </cacheField>
    <cacheField name="Delivery Charges Change" numFmtId="10">
      <sharedItems containsNumber="1" containsMixedTypes="1" count="34">
        <s v="NA"/>
        <n v="-0.0384615384615385"/>
        <n v="0.0714285714285714"/>
        <n v="-0.0689655172413793"/>
        <n v="0"/>
        <n v="0.111111111111111"/>
        <n v="0.0769230769230769"/>
        <n v="-0.1"/>
        <n v="0.16"/>
        <n v="-0.166666666666667"/>
        <n v="-0.037037037037037"/>
        <n v="0.0357142857142857"/>
        <n v="-0.0344827586206897"/>
        <n v="0.153846153846154"/>
        <n v="0.12"/>
        <n v="0.0344827586206897"/>
        <n v="-0.133333333333333"/>
        <n v="-0.107142857142857"/>
        <n v="0.04"/>
        <n v="-0.0714285714285714"/>
        <n v="0.08"/>
        <n v="-0.103448275862069"/>
        <n v="-0.0333333333333333"/>
        <n v="0.2"/>
        <n v="1"/>
        <n v="0.115384615384615"/>
        <n v="-0.0357142857142857"/>
        <n v="-0.5"/>
        <n v="-0.137931034482759"/>
        <n v="-0.0740740740740741"/>
        <n v="0.0740740740740741"/>
        <n v="0.0384615384615385"/>
        <n v="-0.0666666666666667"/>
        <n v="0.037037037037037"/>
      </sharedItems>
    </cacheField>
    <cacheField name="Facebook Traffic Fluctuation" numFmtId="10">
      <sharedItems containsString="0" containsBlank="1" containsNumber="1" minValue="-0.948417109985302" maxValue="19.7998558720516" count="164">
        <m/>
        <n v="0.0416667110784714"/>
        <n v="0.0297030655901963"/>
        <n v="-0.948417109985302"/>
        <n v="-0.0499999872094008"/>
        <n v="0"/>
        <n v="0.0618556983828267"/>
        <n v="-0.0761904332651087"/>
        <n v="-0.0200000204649587"/>
        <n v="-0.0673076970379433"/>
        <n v="19.7998558720516"/>
        <n v="0.0736842176125203"/>
        <n v="-0.0388349281251759"/>
        <n v="0.0515463767991724"/>
        <n v="0.765306203688731"/>
        <n v="0.0206185770920376"/>
        <n v="-0.0776698607153373"/>
        <n v="-0.0686274571273544"/>
        <n v="0.105263161322992"/>
        <n v="0.0202020075747371"/>
        <n v="-0.0392157256150679"/>
        <n v="-0.404624311645826"/>
        <n v="0.040403950356974"/>
        <n v="0.010526259099838"/>
        <n v="-0.0761904902222229"/>
        <n v="-0.00990098403293781"/>
        <n v="0.0625000666177071"/>
        <n v="0.0631578238747975"/>
        <n v="0.0103093362253198"/>
        <n v="0.0299999814359997"/>
        <n v="0.0510203961770725"/>
        <n v="0.019417496223979"/>
        <n v="0.0526315647749595"/>
        <n v="-0.0294117315122864"/>
        <n v="-0.0198018748739936"/>
        <n v="0.0408163007580174"/>
        <n v="-0.019417464062588"/>
        <n v="-0.0291261822456791"/>
        <n v="-0.0380952775401704"/>
        <n v="0.0200000204649587"/>
        <n v="-0.0303031242651866"/>
        <n v="0.0303029950672217"/>
        <n v="-0.0588235543921576"/>
        <n v="-0.0198019680658756"/>
        <n v="-0.029999966744442"/>
        <n v="0.0198020015135965"/>
        <n v="0.0833334221569428"/>
        <n v="0.00980386870475247"/>
        <n v="0.0833333494479176"/>
        <n v="-0.0101010037873686"/>
        <n v="0.0309277997071348"/>
        <n v="-0.0202020397774694"/>
        <n v="-0.0384615763035465"/>
        <n v="0.0510203759475217"/>
        <n v="-0.00999994627948329"/>
        <n v="0.0499999872094008"/>
        <n v="-0.0865384695480773"/>
        <n v="-0.0776699163280239"/>
        <n v="0.0202019105795046"/>
        <n v="-0.0476190360175969"/>
        <n v="0.042105303611304"/>
        <n v="0.0631579228485333"/>
        <n v="-0.0495049404641899"/>
        <n v="-0.0204081845740933"/>
        <n v="0.0824741765063073"/>
        <n v="0.0101010037873686"/>
        <n v="-0.059405965464955"/>
        <n v="-0.0582523644913582"/>
        <n v="0.0937500333088536"/>
        <n v="0.0729166777696179"/>
        <n v="-0.00952375847742654"/>
        <n v="0.0399999752479996"/>
        <n v="0.0105263096186147"/>
        <n v="-0.0388348682673792"/>
        <n v="-0.0865384851897166"/>
        <n v="-0.0769230906538467"/>
        <n v="0.0400000409299175"/>
        <n v="0.105263129549919"/>
        <n v="0.0312500463294297"/>
        <n v="-0.0103093544769403"/>
        <n v="-0.0099009374369968"/>
        <n v="0.0606060227242114"/>
        <n v="-0.00961537889423053"/>
        <n v="-0.0104166111519108"/>
        <n v="0.0210526528375607"/>
        <n v="-0.0666666747876821"/>
        <n v="-0.0588235884226019"/>
        <n v="-0.0857142941333337"/>
        <n v="-0.0485436601564699"/>
        <n v="-0.010204027028886"/>
        <n v="0.0104167443873249"/>
        <n v="0.0625000282005224"/>
        <n v="-0.0306122887113705"/>
        <n v="-0.0400000409299175"/>
        <n v="0.0294117315122864"/>
        <n v="-0.0206185770920376"/>
        <n v="-0.0196078312418297"/>
        <n v="-0.0190476387700852"/>
        <n v="0.0842104767123583"/>
        <n v="0.0499999690599995"/>
        <n v="0.00970881020227899"/>
        <n v="-0.0594058779011867"/>
        <n v="-0.00952380391111085"/>
        <n v="-0.00961545556914967"/>
        <n v="0.0309278810883225"/>
        <n v="-0.019417496223979"/>
        <n v="0.0618555994142697"/>
        <n v="0.0199999876239998"/>
        <n v="0.00990106407659974"/>
        <n v="-0.529999966744442"/>
        <n v="-0.0490196387712427"/>
        <n v="-0.0576923644553197"/>
        <n v="0.07216495389121"/>
        <n v="1.19148913588351"/>
        <n v="0.0103092226150973"/>
        <n v="0.0102041575452073"/>
        <n v="-0.0288462437209229"/>
        <n v="-0.00970868602170006"/>
        <n v="-0.0306122116029793"/>
        <n v="-0.0384615155769221"/>
        <n v="-0.0102041383323618"/>
        <n v="-0.0101010844877172"/>
        <n v="0.0396040030271931"/>
        <n v="-0.0103092724315014"/>
        <n v="-0.0952380720351939"/>
        <n v="-0.0571427944950235"/>
        <n v="-0.00999999381199989"/>
        <n v="-0.0104166606236976"/>
        <n v="0.0315789119373988"/>
        <n v="0.0210526192372293"/>
        <n v="0.00999999381199989"/>
        <n v="0.0297029520988134"/>
        <n v="-0.076923152607093"/>
        <n v="0.0520833222303822"/>
        <n v="0.030612225568513"/>
        <n v="-0.0297029389505933"/>
        <n v="0.0520833675768248"/>
        <n v="-0.0404040776545255"/>
        <n v="-0.0480768944711527"/>
        <n v="0.07291668882422"/>
        <n v="0.0208333555392357"/>
        <n v="-0.00970873203129398"/>
        <n v="-0.0686274700130725"/>
        <n v="-0.0485436784696582"/>
        <n v="-0.0404040795549389"/>
        <n v="0.0408163691481865"/>
        <n v="0.0198019680658756"/>
        <n v="-0.0490195943198204"/>
        <n v="0.0312500999265606"/>
        <n v="0.0736842324671479"/>
        <n v="0.0294117468627446"/>
        <n v="-0.0666666273777759"/>
        <n v="0.0606059901344434"/>
        <n v="-0.0285714117333326"/>
        <n v="-0.0285713972475117"/>
        <n v="0.0714285807511658"/>
        <n v="0.00970873203129398"/>
        <n v="-0.0576922733653832"/>
        <n v="0.0505050348446911"/>
        <n v="-0.0204082135218661"/>
        <n v="-0.0396038763875901"/>
        <n v="0.00980391562091486"/>
        <n v="0.0104166606236976"/>
        <n v="0.0306122116029793"/>
      </sharedItems>
    </cacheField>
    <cacheField name="Youtube Traffic Fluctuation" numFmtId="0">
      <sharedItems containsString="0" containsBlank="1" containsNumber="1" minValue="-0.646938922540829" maxValue="1.9768798121876" count="164">
        <m/>
        <n v="0.0416666222548619"/>
        <n v="0.0297030655901963"/>
        <n v="-0.48958330002448"/>
        <n v="-0.0499999914729331"/>
        <n v="0"/>
        <n v="0.0618556771182206"/>
        <n v="-0.0761905488928945"/>
        <n v="-0.0199998942643708"/>
        <n v="-0.067307738033452"/>
        <n v="1.10204078791482"/>
        <n v="0.0736842691056112"/>
        <n v="-0.03883492890288"/>
        <n v="0.0515463790648393"/>
        <n v="-0.646938922540829"/>
        <n v="0.0206186219522551"/>
        <n v="-0.0776699816808818"/>
        <n v="-0.0686275017952819"/>
        <n v="0.105263135039704"/>
        <n v="0.0202020496656813"/>
        <n v="-0.0392156436555701"/>
        <n v="1.9768798121876"/>
        <n v="0.0404039934229623"/>
        <n v="0.0105263498032581"/>
        <n v="-0.076190508369948"/>
        <n v="-0.00990104509806244"/>
        <n v="0.0625000222059024"/>
        <n v="0.0631579193023531"/>
        <n v="0.0103093362253198"/>
        <n v="0.0300000033002669"/>
        <n v="0.0510203939574078"/>
        <n v="0.019417536813745"/>
        <n v="0.052631569499095"/>
        <n v="-0.0294116909423328"/>
        <n v="-0.0198018748739936"/>
        <n v="0.0408163007580174"/>
        <n v="-0.0194174243996578"/>
        <n v="-0.0291263052206176"/>
        <n v="-0.0380953556565954"/>
        <n v="0.0200000648057082"/>
        <n v="-0.0303031242651866"/>
        <n v="0.0303029520012334"/>
        <n v="-0.0588235341699348"/>
        <n v="-0.0198020085063557"/>
        <n v="-0.0299999266672249"/>
        <n v="0.0198020437267975"/>
        <n v="0.0833334221569428"/>
        <n v="0.00980395271323727"/>
        <n v="0.0833333691435198"/>
        <n v="-0.0101009831628057"/>
        <n v="0.0309277571125842"/>
        <n v="-0.0202020828434577"/>
        <n v="-0.0384616582945639"/>
        <n v="0.0510203548999026"/>
        <n v="-0.00999986186151668"/>
        <n v="0.0500001620142706"/>
        <n v="-0.0865384661153846"/>
        <n v="-0.0776698578057599"/>
        <n v="0.0202019105795046"/>
        <n v="-0.0476191945707443"/>
        <n v="0.0421052366460571"/>
        <n v="0.0631578983936473"/>
        <n v="-0.0495049404641899"/>
        <n v="-0.0204082271916648"/>
        <n v="0.0824743119932219"/>
        <n v="0.0101009831628057"/>
        <n v="-0.0594059438292978"/>
        <n v="-0.0582524448671367"/>
        <n v="0.093750122132463"/>
        <n v="0.0729167221814226"/>
        <n v="-0.00952383891414885"/>
        <n v="0.0400000594048035"/>
        <n v="0.0105262874492334"/>
        <n v="-0.0388349080533917"/>
        <n v="-0.086538567180734"/>
        <n v="-0.0769231074358975"/>
        <n v="0.0400001296114165"/>
        <n v="0.105263318515386"/>
        <n v="0.031250002685764"/>
        <n v="-0.0103093109761276"/>
        <n v="-0.00990102186339876"/>
        <n v="0.0606060656569739"/>
        <n v="-0.00961543801282058"/>
        <n v="-0.0104166999755202"/>
        <n v="0.0210526996065163"/>
        <n v="-0.0666667099787457"/>
        <n v="-0.0588235490820446"/>
        <n v="-0.085714292449524"/>
        <n v="-0.0485436411027089"/>
        <n v="-0.0102041135958324"/>
        <n v="0.0104166999755202"/>
        <n v="0.062500005371528"/>
        <n v="-0.0306122466161322"/>
        <n v="-0.039999959070079"/>
        <n v="0.0294118581397118"/>
        <n v="-0.0206186219522551"/>
        <n v="-0.0196078716862753"/>
        <n v="-0.0190476778282977"/>
        <n v="0.0842106189088694"/>
        <n v="0.0500000330026686"/>
        <n v="0.00970876840687252"/>
        <n v="-0.0594059623275886"/>
        <n v="-0.00952378407957603"/>
        <n v="-0.00961541457364097"/>
        <n v="0.0309278385591103"/>
        <n v="-0.019417536813745"/>
        <n v="0.0618556900409668"/>
        <n v="0.0200000297024017"/>
        <n v="0.00990102186339876"/>
        <n v="-0.530000011937894"/>
        <n v="-0.0490196387712427"/>
        <n v="-0.057692323459811"/>
        <n v="0.0721650010170944"/>
        <n v="1.1914896241922"/>
        <n v="0.0103093109761276"/>
        <n v="0.0102041135958324"/>
        <n v="-0.0288462437209229"/>
        <n v="-0.00970876840687252"/>
        <n v="-0.0306123407874972"/>
        <n v="-0.0384615933846155"/>
        <n v="-0.0102041383323618"/>
        <n v="-0.0101010414217289"/>
        <n v="0.039604087453595"/>
        <n v="-0.0103092511668953"/>
        <n v="-0.0952382267211922"/>
        <n v="-0.0571428710645968"/>
        <n v="-0.00999997359786512"/>
        <n v="-0.0104166389137722"/>
        <n v="0.0315790494097744"/>
        <n v="0.0210525748984669"/>
        <n v="0.0100000561045366"/>
        <n v="0.0297029719146489"/>
        <n v="-0.076923152607093"/>
        <n v="0.0520833222303822"/>
        <n v="0.0306122466161322"/>
        <n v="-0.0297028967373924"/>
        <n v="0.0520833664577558"/>
        <n v="-0.0404040159912926"/>
        <n v="-0.0480769520641026"/>
        <n v="0.0729166442853002"/>
        <n v="0.0208333999510404"/>
        <n v="-0.00970871219982892"/>
        <n v="-0.0686274295686268"/>
        <n v="-0.0485436764602642"/>
        <n v="-0.0404041656869154"/>
        <n v="0.0408162803615754"/>
        <n v="0.0198019268165865"/>
        <n v="-0.0490195963688073"/>
        <n v="0.0312500999265606"/>
        <n v="0.0736841858428807"/>
        <n v="0.0294117670849674"/>
        <n v="-0.066666645712592"/>
        <n v="0.06060607626642"/>
        <n v="-0.028571430816508"/>
        <n v="-0.0285715167424466"/>
        <n v="0.0714286211490726"/>
        <n v="0.00970879230339321"/>
        <n v="-0.0576923107435898"/>
        <n v="0.0505050348446911"/>
        <n v="-0.020408192474247"/>
        <n v="-0.0396039186007911"/>
        <n v="0.00980389539869204"/>
        <n v="0.0104166389137722"/>
        <n v="0.0306121667657431"/>
      </sharedItems>
    </cacheField>
    <cacheField name="Twitter Traffic Fluctuation" numFmtId="0">
      <sharedItems containsString="0" containsBlank="1" containsNumber="1" minValue="-0.875900113212208" maxValue="7.4691475779421" count="164">
        <m/>
        <n v="0.0416665394874138"/>
        <n v="0.0297028841228185"/>
        <n v="-0.489583583149723"/>
        <n v="-0.0499998534894829"/>
        <n v="0"/>
        <n v="0.061855601227291"/>
        <n v="-0.0761902635674738"/>
        <n v="-0.0199999413957931"/>
        <n v="-0.0673075026675785"/>
        <n v="1.10204140909852"/>
        <n v="0.0736839832524184"/>
        <n v="-0.0388349762721569"/>
        <n v="0.0515462360394262"/>
        <n v="7.4691475779421"/>
        <n v="0.0206184944157705"/>
        <n v="-0.0776696819522599"/>
        <n v="-0.0686272538305115"/>
        <n v="0.105263337410664"/>
        <n v="0.0202021359138696"/>
        <n v="-0.0392155736174352"/>
        <n v="-0.875900113212208"/>
        <n v="0.0404039208158247"/>
        <n v="0.0105262833217741"/>
        <n v="-0.0761905166019064"/>
        <n v="-0.00990104568629091"/>
        <n v="0.0624998092311208"/>
        <n v="0.0631576999306444"/>
        <n v="0.0103093364644732"/>
        <n v="0.029999967597378"/>
        <n v="0.0510202556117155"/>
        <n v="0.019417420488065"/>
        <n v="0.0526314166088703"/>
        <n v="-0.0294116802130764"/>
        <n v="-0.0198019227485457"/>
        <n v="0.0408163476172813"/>
        <n v="-0.0194173898271493"/>
        <n v="-0.0291261307320975"/>
        <n v="-0.0380951317837369"/>
        <n v="0.0199999413957931"/>
        <n v="-0.0303029406118685"/>
        <n v="0.0303029406118685"/>
        <n v="-0.0588236578823539"/>
        <n v="-0.0198020913725818"/>
        <n v="-0.0299999120936897"/>
        <n v="0.0198019227485457"/>
        <n v="0.0833330789748277"/>
        <n v="0.00980389340435879"/>
        <n v="0.0833333860719773"/>
        <n v="-0.0101008633949154"/>
        <n v="0.0309277416236557"/>
        <n v="-0.0202019604079123"/>
        <n v="-0.0384614300957591"/>
        <n v="0.0510202795345843"/>
        <n v="-0.00999997069789657"/>
        <n v="0.0499998534894829"/>
        <n v="-0.086538560774485"/>
        <n v="-0.0776699525443137"/>
        <n v="0.0202019604079123"/>
        <n v="-0.0476189147296711"/>
        <n v="0.0421052923292328"/>
        <n v="0.0631580450814308"/>
        <n v="-0.0495048068713642"/>
        <n v="-0.0204081022446862"/>
        <n v="0.0824739776630819"/>
        <n v="0.0101010679569348"/>
        <n v="-0.0594060736064818"/>
        <n v="-0.0582522614641949"/>
        <n v="0.0937497138466811"/>
        <n v="0.0729164441029742"/>
        <n v="-0.00952378294593422"/>
        <n v="0.0400000243019665"/>
        <n v="0.010526376376099"/>
        <n v="-0.03883484097613"/>
        <n v="-0.086538217715458"/>
        <n v="-0.0769231218601441"/>
        <n v="0.0399998827915863"/>
        <n v="0.105262833217741"/>
        <n v="0.0312499670383475"/>
        <n v="-0.0103092472078852"/>
        <n v="-0.00990096137427284"/>
        <n v="0.0606062031795893"/>
        <n v="-0.00961543891434083"/>
        <n v="-0.0104166348718535"/>
        <n v="0.0210525666435481"/>
        <n v="-0.0666664806215396"/>
        <n v="-0.0588233604261527"/>
        <n v="-0.0857143793953285"/>
        <n v="-0.0485435728768024"/>
        <n v="-0.0102040511223431"/>
        <n v="0.0104166348718535"/>
        <n v="0.0625001450312709"/>
        <n v="-0.0306124156999782"/>
        <n v="-0.0399998827915863"/>
        <n v="0.0294116802130764"/>
        <n v="-0.0206184944157705"/>
        <n v="-0.0196079521426033"/>
        <n v="-0.0190475658918684"/>
        <n v="0.0842102665741925"/>
        <n v="0.0500000810065551"/>
        <n v="0.00970871024403249"/>
        <n v="-0.059405768245637"/>
        <n v="-0.00952386279342211"/>
        <n v="-0.00961535752393978"/>
        <n v="0.0309278006136455"/>
        <n v="-0.019417420488065"/>
        <n v="0.0618554832473115"/>
        <n v="0.0200001134091771"/>
        <n v="0.00990096137427284"/>
        <n v="-0.530000121394429"/>
        <n v="-0.0490196818110522"/>
        <n v="-0.0576921451436387"/>
        <n v="0.0721647304551967"/>
        <n v="1.19148974069858"/>
        <n v="0.0103092472078852"/>
        <n v="0.0102040511223431"/>
        <n v="-0.0288460725718193"/>
        <n v="-0.00970871024403249"/>
        <n v="-0.0306121533670293"/>
        <n v="-0.0384615609300721"/>
        <n v="-0.0102041385666594"/>
        <n v="-0.0101009802039562"/>
        <n v="0.0396038454970913"/>
        <n v="-0.0103093364644732"/>
        <n v="-0.0952378294593422"/>
        <n v="-0.0571426976756053"/>
        <n v="-0.0100000567045885"/>
        <n v="-0.0104167259976411"/>
        <n v="0.0315788499653222"/>
        <n v="0.0210527527521979"/>
        <n v="0.0100000567045885"/>
        <n v="0.0297029365476091"/>
        <n v="-0.0769228601915182"/>
        <n v="0.0520831743592673"/>
        <n v="0.0306122090506219"/>
        <n v="-0.0297028841228185"/>
        <n v="0.0520834190336297"/>
        <n v="-0.0404040672657197"/>
        <n v="-0.0480769998444129"/>
        <n v="0.0729166600743362"/>
        <n v="0.0208332697437069"/>
        <n v="-0.00970859660464553"/>
        <n v="-0.0686276339536555"/>
        <n v="-0.0485435512201625"/>
        <n v="-0.0404039208158247"/>
        <n v="0.0408162044893724"/>
        <n v="0.0198018908613182"/>
        <n v="-0.049019467021794"/>
        <n v="0.0312499046155604"/>
        <n v="0.0736844214575298"/>
        <n v="0.0294117296684489"/>
        <n v="-0.0666666538084843"/>
        <n v="0.060605881223737"/>
        <n v="-0.0285713955075311"/>
        <n v="-0.0285713488378027"/>
        <n v="0.0714283578564018"/>
        <n v="0.00970879322250378"/>
        <n v="-0.0576922440314625"/>
        <n v="0.0505049010197808"/>
        <n v="-0.0204082771333188"/>
        <n v="-0.0396038454970913"/>
        <n v="0.00980377752584566"/>
        <n v="0.0104167259976411"/>
        <n v="0.0306121533670293"/>
      </sharedItems>
    </cacheField>
    <cacheField name="Others Traffic Fluctuation" numFmtId="0">
      <sharedItems containsString="0" containsBlank="1" containsNumber="1" minValue="-0.604372071740924" maxValue="1.6565878173136" count="164">
        <m/>
        <n v="0.0416666051734036"/>
        <n v="0.0297029286303828"/>
        <n v="0.145725012950481"/>
        <n v="-0.0499999291597568"/>
        <n v="0"/>
        <n v="0.0618556609969177"/>
        <n v="-0.0761903733837671"/>
        <n v="-0.0199999716639027"/>
        <n v="-0.0673076006135855"/>
        <n v="-0.0635479308508137"/>
        <n v="0.073684100635642"/>
        <n v="-0.0388350015285146"/>
        <n v="0.0515463164627058"/>
        <n v="-0.604372071740924"/>
        <n v="0.0206185265850823"/>
        <n v="-0.0776697960746594"/>
        <n v="-0.0686273556551872"/>
        <n v="0.105263115173406"/>
        <n v="0.020202047302114"/>
        <n v="-0.0392156318029641"/>
        <n v="1.6565878173136"/>
        <n v="0.0404039825811716"/>
        <n v="0.010526300090806"/>
        <n v="-0.0761904155733286"/>
        <n v="-0.00990096070189059"/>
        <n v="0.0624999077601054"/>
        <n v="0.063157800544836"/>
        <n v="0.0103092473895203"/>
        <n v="0.0299999957159999"/>
        <n v="0.0510203344020813"/>
        <n v="0.0194174490186649"/>
        <n v="0.05263150045403"/>
        <n v="-0.0294117238522231"/>
        <n v="-0.0198019524202552"/>
        <n v="0.0408162926297361"/>
        <n v="-0.0194175007642573"/>
        <n v="-0.0291261735279973"/>
        <n v="-0.0380951866918835"/>
        <n v="0.0199999716639027"/>
        <n v="-0.0303029869358787"/>
        <n v="0.0303029869358787"/>
        <n v="-0.0588235244705879"/>
        <n v="-0.0198020062354683"/>
        <n v="-0.0299999574958541"/>
        <n v="0.0198019524202552"/>
        <n v="0.0833332103468072"/>
        <n v="0.00980390795074103"/>
        <n v="0.0833333556458349"/>
        <n v="-0.0101009803783266"/>
        <n v="0.0309277898776235"/>
        <n v="-0.0202019912905858"/>
        <n v="-0.038461486064906"/>
        <n v="0.0510204313586016"/>
        <n v="-0.00999998583195136"/>
        <n v="0.0499999291597568"/>
        <n v="-0.0865384520325439"/>
        <n v="-0.0776699198725614"/>
        <n v="0.0202019912905858"/>
        <n v="-0.0476189833648544"/>
        <n v="0.0421052280314668"/>
        <n v="0.0631578871419388"/>
        <n v="-0.049504881050638"/>
        <n v="-0.0204081337608325"/>
        <n v="0.0824741063403293"/>
        <n v="0.0101010669237875"/>
        <n v="-0.0594059338747179"/>
        <n v="-0.0582523470559946"/>
        <n v="0.0937498616401582"/>
        <n v="0.0729165590534563"/>
        <n v="-0.00952379667297089"/>
        <n v="0.0399999657279994"/>
        <n v="0.0105262844604974"/>
        <n v="-0.0388348980373297"/>
        <n v="-0.0865383436460385"/>
        <n v="-0.0769230959349122"/>
        <n v="0.0399999433278054"/>
        <n v="0.10526300090806"/>
        <n v="0.0312499972109373"/>
        <n v="-0.0103092632925412"/>
        <n v="-0.0099009762101276"/>
        <n v="0.0606060553608812"/>
        <n v="-0.00961535609763171"/>
        <n v="-0.0104166512933509"/>
        <n v="0.021052600181612"/>
        <n v="-0.0666665767107962"/>
        <n v="-0.0588234477044462"/>
        <n v="-0.0857142787199995"/>
        <n v="-0.0485437103184093"/>
        <n v="-0.0102040668804163"/>
        <n v="0.0104166512933509"/>
        <n v="0.0624999944218746"/>
        <n v="-0.0306122413294459"/>
        <n v="-0.0399999433278054"/>
        <n v="0.0294117238522231"/>
        <n v="-0.0206185265850823"/>
        <n v="-0.0196077854901917"/>
        <n v="-0.0190475933459418"/>
        <n v="0.084210400726448"/>
        <n v="0.0499999357399989"/>
        <n v="0.00970872450933243"/>
        <n v="-0.0594058572607656"/>
        <n v="-0.00952378154666447"/>
        <n v="-0.0096153715162265"/>
        <n v="0.0309278304984589"/>
        <n v="-0.0194174490186649"/>
        <n v="0.061855579755247"/>
        <n v="0.019999940023999"/>
        <n v="0.0099009762101276"/>
        <n v="-0.529999957495854"/>
        <n v="-0.0490195477254856"/>
        <n v="-0.057692229097359"/>
        <n v="0.0721648430477881"/>
        <n v="1.19148907308188"/>
        <n v="0.0103092632925412"/>
        <n v="0.0102040668804163"/>
        <n v="-0.0288461145486795"/>
        <n v="-0.00970872450933243"/>
        <n v="-0.0306122006412488"/>
        <n v="-0.0384615067751463"/>
        <n v="-0.0102040513002902"/>
        <n v="-0.0101009956452929"/>
        <n v="0.0396039048405104"/>
        <n v="-0.0103093357194183"/>
        <n v="-0.0952379667297089"/>
        <n v="-0.0571427800378253"/>
        <n v="-0.010000055692001"/>
        <n v="-0.010416635986977"/>
        <n v="0.031578900272418"/>
        <n v="0.021052659110472"/>
        <n v="0.00999997001199948"/>
        <n v="0.0297029669373589"/>
        <n v="-0.076922972129812"/>
        <n v="0.0520832564667545"/>
        <n v="0.0306122413294459"/>
        <n v="-0.0297029286303828"/>
        <n v="0.0520833584348976"/>
        <n v="-0.0404040080587671"/>
        <n v="-0.0480769452573976"/>
        <n v="0.0729167196588579"/>
        <n v="0.0208333025867018"/>
        <n v="-0.00970879197436255"/>
        <n v="-0.0686274172156837"/>
        <n v="-0.0485436225466621"/>
        <n v="-0.0404039825811716"/>
        <n v="0.040816267521665"/>
        <n v="0.0198020062354683"/>
        <n v="-0.0490195397537051"/>
        <n v="0.0312499538800527"/>
        <n v="0.0736841716024361"/>
        <n v="0.0294117622352939"/>
        <n v="-0.0666666340266641"/>
        <n v="0.0606059738717573"/>
        <n v="-0.0285714262399998"/>
        <n v="-0.0285713900189127"/>
        <n v="0.0714284681629138"/>
        <n v="0.00970870878989475"/>
        <n v="-0.0576923013550293"/>
        <n v="0.0505049782264645"/>
        <n v="-0.0204081900291557"/>
        <n v="-0.0396039048405104"/>
        <n v="0.00980397674510223"/>
        <n v="0.0104167252369833"/>
        <n v="0.030612200641248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54.7152777778" refreshedBy="srini" recordCount="366">
  <cacheSource type="worksheet">
    <worksheetSource ref="B2:W368" sheet="Session Details"/>
  </cacheSource>
  <cacheFields count="22">
    <cacheField name="Date" numFmtId="183">
      <sharedItems containsSemiMixedTypes="0" containsString="0" containsNonDate="0" containsDate="1" minDate="2019-01-01T00:00:00" maxDate="2020-01-01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</cacheField>
    <cacheField name="Listing" numFmtId="181">
      <sharedItems containsSemiMixedTypes="0" containsString="0" containsNumber="1" containsInteger="1" minValue="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181">
      <sharedItems containsSemiMixedTypes="0" containsString="0" containsNumber="1" containsInteger="1" minValue="0" maxValue="10196078" count="127">
        <n v="5107918"/>
        <n v="5428792"/>
        <n v="5212161"/>
        <n v="5700801"/>
        <n v="8776395"/>
        <n v="8778280"/>
        <n v="5415761"/>
        <n v="5320748"/>
        <n v="5872368"/>
        <n v="2740185"/>
        <n v="4951553"/>
        <n v="9045060"/>
        <n v="9806749"/>
        <n v="5371784"/>
        <n v="5054710"/>
        <n v="5529777"/>
        <n v="5648137"/>
        <n v="5759438"/>
        <n v="8686840"/>
        <n v="9239253"/>
        <n v="9768459"/>
        <n v="4899974"/>
        <n v="9997171"/>
        <n v="9616327"/>
        <n v="5267540"/>
        <n v="2628341"/>
        <n v="5536293"/>
        <n v="5316404"/>
        <n v="9052601"/>
        <n v="9709653"/>
        <n v="5871825"/>
        <n v="5364183"/>
        <n v="5482542"/>
        <n v="5209447"/>
        <n v="9145927"/>
        <n v="10000942"/>
        <n v="5312604"/>
        <n v="5814817"/>
        <n v="5483628"/>
        <n v="5213790"/>
        <n v="9807692"/>
        <n v="9901960"/>
        <n v="5592215"/>
        <n v="5427163"/>
        <n v="5003675"/>
        <n v="5704059"/>
        <n v="9049773"/>
        <n v="8959276"/>
        <n v="5055796"/>
        <n v="5480370"/>
        <n v="5815903"/>
        <n v="9803921"/>
        <n v="8961161"/>
        <n v="5266455"/>
        <n v="5161125"/>
        <n v="5157868"/>
        <n v="9705882"/>
        <n v="10098039"/>
        <n v="5106289"/>
        <n v="9313725"/>
        <n v="5368526"/>
        <n v="5757809"/>
        <n v="5429335"/>
        <n v="9612556"/>
        <n v="9425904"/>
        <n v="9898190"/>
        <n v="8597285"/>
        <n v="5424448"/>
        <n v="5928833"/>
        <n v="9999999"/>
        <n v="8687782"/>
        <n v="5375041"/>
        <n v="9140271"/>
        <n v="5477113"/>
        <n v="5319119"/>
        <n v="5537921"/>
        <n v="9224170"/>
        <n v="5533578"/>
        <n v="5264283"/>
        <n v="9321266"/>
        <n v="8868778"/>
        <n v="5108461"/>
        <n v="10096153"/>
        <n v="8955505"/>
        <n v="5420648"/>
        <n v="9332579"/>
        <n v="9403280"/>
        <n v="9799208"/>
        <n v="5261025"/>
        <n v="10196078"/>
        <n v="9144042"/>
        <n v="5759981"/>
        <n v="8865950"/>
        <n v="9230769"/>
        <n v="2526269"/>
        <n v="8869720"/>
        <n v="5646508"/>
        <n v="5373955"/>
        <n v="5643793"/>
        <n v="5321291"/>
        <n v="5160040"/>
        <n v="5590043"/>
        <n v="2063147"/>
        <n v="9134615"/>
        <n v="5593301"/>
        <n v="9615384"/>
        <n v="9053544"/>
        <n v="9411764"/>
        <n v="9700226"/>
        <n v="5702973"/>
        <n v="9521116"/>
        <n v="5003132"/>
        <n v="5214333"/>
        <n v="9235482"/>
        <n v="5985841"/>
        <n v="9515460"/>
        <n v="9423076"/>
        <n v="5586785"/>
        <n v="9238310"/>
        <n v="9509803"/>
        <n v="5648680"/>
        <n v="9418363"/>
        <n v="9330693"/>
        <n v="9711538"/>
        <n v="9519230"/>
        <n v="5472769"/>
        <n v="10195135"/>
      </sharedItems>
    </cacheField>
    <cacheField name="Carts" numFmtId="181">
      <sharedItems containsSemiMixedTypes="0" containsString="0" containsNumber="1" containsInteger="1" minValue="0" maxValue="3751088" count="270">
        <n v="2104462"/>
        <n v="2171516"/>
        <n v="2001470"/>
        <n v="2303123"/>
        <n v="2924294"/>
        <n v="3014461"/>
        <n v="2079652"/>
        <n v="2085733"/>
        <n v="2372437"/>
        <n v="1063191"/>
        <n v="2000427"/>
        <n v="3075320"/>
        <n v="3300951"/>
        <n v="2084252"/>
        <n v="2042103"/>
        <n v="2278268"/>
        <n v="2168884"/>
        <n v="2395926"/>
        <n v="2894455"/>
        <n v="3267000"/>
        <n v="3751088"/>
        <n v="2258377"/>
        <n v="1861990"/>
        <n v="2021884"/>
        <n v="3568990"/>
        <n v="3400333"/>
        <n v="2043805"/>
        <n v="1093389"/>
        <n v="2303097"/>
        <n v="2147827"/>
        <n v="2082540"/>
        <n v="2985548"/>
        <n v="3268269"/>
        <n v="2001665"/>
        <n v="2372217"/>
        <n v="2145673"/>
        <n v="2193017"/>
        <n v="2104616"/>
        <n v="3265096"/>
        <n v="3366317"/>
        <n v="2125041"/>
        <n v="2256149"/>
        <n v="2259254"/>
        <n v="1981240"/>
        <n v="2214947"/>
        <n v="3334615"/>
        <n v="3232000"/>
        <n v="2348730"/>
        <n v="948887"/>
        <n v="2105739"/>
        <n v="1921411"/>
        <n v="2304440"/>
        <n v="2923076"/>
        <n v="3168000"/>
        <n v="2042541"/>
        <n v="2257912"/>
        <n v="2105296"/>
        <n v="2280737"/>
        <n v="2442679"/>
        <n v="3333333"/>
        <n v="2924923"/>
        <n v="2371533"/>
        <n v="2001252"/>
        <n v="2002516"/>
        <n v="2042515"/>
        <n v="2394336"/>
        <n v="3502000"/>
        <n v="2149801"/>
        <n v="2166304"/>
        <n v="2144641"/>
        <n v="2124216"/>
        <n v="3293333"/>
        <n v="2233307"/>
        <n v="2418280"/>
        <n v="2149156"/>
        <n v="2128299"/>
        <n v="2123434"/>
        <n v="2258807"/>
        <n v="2043167"/>
        <n v="2084864"/>
        <n v="2064876"/>
        <n v="2234030"/>
        <n v="3399038"/>
        <n v="2806153"/>
        <n v="2257517"/>
        <n v="1162963"/>
        <n v="2418964"/>
        <n v="3434000"/>
        <n v="2983384"/>
        <n v="2170226"/>
        <n v="2214517"/>
        <n v="2064016"/>
        <n v="1920790"/>
        <n v="3107692"/>
        <n v="3466666"/>
        <n v="2256570"/>
        <n v="2254989"/>
        <n v="2191477"/>
        <n v="3639391"/>
        <n v="2281623"/>
        <n v="3536333"/>
        <n v="2211832"/>
        <n v="1881590"/>
        <n v="2325927"/>
        <n v="2189107"/>
        <n v="2188586"/>
        <n v="3297067"/>
        <n v="3261666"/>
        <n v="2062941"/>
        <n v="2148924"/>
        <n v="2169162"/>
        <n v="3042461"/>
        <n v="3136000"/>
        <n v="1959989"/>
        <n v="2372445"/>
        <n v="2187967"/>
        <n v="2063818"/>
        <n v="2168936"/>
        <n v="3398365"/>
        <n v="3166666"/>
        <n v="2059846"/>
        <n v="2280320"/>
        <n v="3331730"/>
        <n v="3069230"/>
        <n v="2148305"/>
        <n v="2148081"/>
        <n v="3500000"/>
        <n v="3365048"/>
        <n v="1941425"/>
        <n v="2125119"/>
        <n v="2146498"/>
        <n v="2128086"/>
        <n v="3570666"/>
        <n v="3046794"/>
        <n v="2150016"/>
        <n v="2280952"/>
        <n v="2326361"/>
        <n v="2278479"/>
        <n v="2776923"/>
        <n v="2212753"/>
        <n v="2350072"/>
        <n v="2105713"/>
        <n v="2279834"/>
        <n v="3135000"/>
        <n v="3201230"/>
        <n v="2252956"/>
        <n v="2101315"/>
        <n v="1040823"/>
        <n v="2104686"/>
        <n v="3014423"/>
        <n v="3136333"/>
        <n v="2236017"/>
        <n v="2234872"/>
        <n v="2063599"/>
        <n v="3133173"/>
        <n v="2189792"/>
        <n v="2302667"/>
        <n v="2373112"/>
        <n v="2038389"/>
        <n v="3204807"/>
        <n v="3140064"/>
        <n v="2022735"/>
        <n v="2234942"/>
        <n v="2395704"/>
        <n v="2125936"/>
        <n v="3466346"/>
        <n v="3232615"/>
        <n v="817006"/>
        <n v="2211624"/>
        <n v="2442905"/>
        <n v="2950480"/>
        <n v="2128516"/>
        <n v="2192574"/>
        <n v="2122978"/>
        <n v="3171153"/>
        <n v="3074153"/>
        <n v="2327256"/>
        <n v="3167580"/>
        <n v="2124894"/>
        <n v="3328000"/>
        <n v="3166153"/>
        <n v="2063147"/>
        <n v="2147028"/>
        <n v="2235565"/>
        <n v="3399000"/>
        <n v="2041277"/>
        <n v="2193451"/>
        <n v="2146576"/>
        <n v="3264307"/>
        <n v="2169779"/>
        <n v="1961440"/>
        <n v="2044018"/>
        <n v="2127647"/>
        <n v="3265666"/>
        <n v="2167129"/>
        <n v="2084656"/>
        <n v="3169846"/>
        <n v="2126383"/>
        <n v="1981872"/>
        <n v="2322506"/>
        <n v="1396153"/>
        <n v="3364666"/>
        <n v="1960815"/>
        <n v="2188793"/>
        <n v="2062322"/>
        <n v="3045538"/>
        <n v="3364038"/>
        <n v="2189941"/>
        <n v="2279408"/>
        <n v="2213175"/>
        <n v="1961649"/>
        <n v="3141025"/>
        <n v="2984278"/>
        <n v="2085094"/>
        <n v="2085946"/>
        <n v="2064661"/>
        <n v="3235586"/>
        <n v="2983060"/>
        <n v="3104000"/>
        <n v="2190358"/>
        <n v="3202243"/>
        <n v="2106582"/>
        <n v="2107231"/>
        <n v="3204160"/>
        <n v="3137538"/>
        <n v="2020233"/>
        <n v="2325243"/>
        <n v="1921202"/>
        <n v="2103211"/>
        <n v="2981538"/>
        <n v="3268903"/>
        <n v="1941009"/>
        <n v="2168259"/>
        <n v="2022090"/>
        <n v="3367961"/>
        <n v="3261057"/>
        <n v="2083366"/>
        <n v="2018789"/>
        <n v="2126561"/>
        <n v="3037259"/>
        <n v="1268974"/>
        <n v="2298563"/>
        <n v="2149582"/>
        <n v="2281847"/>
        <n v="2102759"/>
        <n v="2300387"/>
        <n v="3301282"/>
        <n v="2237320"/>
        <n v="2442223"/>
        <n v="2170865"/>
        <n v="3327692"/>
        <n v="3501333"/>
        <n v="2212367"/>
        <n v="2419415"/>
        <n v="3140711"/>
        <n v="3078205"/>
        <n v="2257699"/>
        <n v="2106371"/>
        <n v="2276672"/>
        <n v="2214282"/>
        <n v="2022950"/>
        <n v="3263076"/>
        <n v="1940390"/>
        <n v="2107016"/>
        <n v="2167542"/>
        <n v="2146292"/>
        <n v="2349625"/>
        <n v="3269551"/>
        <n v="3133846"/>
        <n v="2041499"/>
      </sharedItems>
    </cacheField>
    <cacheField name="Payments" numFmtId="181">
      <sharedItems containsSemiMixedTypes="0" containsString="0" containsNumber="1" containsInteger="1" minValue="0" maxValue="2656756" count="327">
        <n v="1505532"/>
        <n v="1569355"/>
        <n v="1402630"/>
        <n v="1597216"/>
        <n v="2087946"/>
        <n v="2049833"/>
        <n v="1442239"/>
        <n v="1583488"/>
        <n v="1766516"/>
        <n v="760607"/>
        <n v="1431105"/>
        <n v="2133042"/>
        <n v="2199754"/>
        <n v="1445428"/>
        <n v="1475828"/>
        <n v="1663135"/>
        <n v="1535787"/>
        <n v="1661575"/>
        <n v="2046958"/>
        <n v="2310422"/>
        <n v="1818987"/>
        <n v="2656145"/>
        <n v="1648615"/>
        <n v="1332067"/>
        <n v="1520254"/>
        <n v="2378375"/>
        <n v="2358471"/>
        <n v="1536737"/>
        <n v="790192"/>
        <n v="1614011"/>
        <n v="1520876"/>
        <n v="1565862"/>
        <n v="2070776"/>
        <n v="2333544"/>
        <n v="1679767"/>
        <n v="1488024"/>
        <n v="1616911"/>
        <n v="1490279"/>
        <n v="2286873"/>
        <n v="2197531"/>
        <n v="1582306"/>
        <n v="1712868"/>
        <n v="1682241"/>
        <n v="1402916"/>
        <n v="1633080"/>
        <n v="2290213"/>
        <n v="2087872"/>
        <n v="1800301"/>
        <n v="727321"/>
        <n v="1537189"/>
        <n v="1444709"/>
        <n v="1749530"/>
        <n v="1908184"/>
        <n v="2046528"/>
        <n v="1505966"/>
        <n v="1681241"/>
        <n v="1613709"/>
        <n v="1648289"/>
        <n v="1872313"/>
        <n v="1110666"/>
        <n v="2088395"/>
        <n v="1765843"/>
        <n v="1490132"/>
        <n v="1417982"/>
        <n v="1446305"/>
        <n v="1730387"/>
        <n v="2262292"/>
        <n v="1459444"/>
        <n v="1600742"/>
        <n v="1533960"/>
        <n v="1628211"/>
        <n v="1519664"/>
        <n v="2217072"/>
        <n v="1968229"/>
        <n v="1835958"/>
        <n v="1600262"/>
        <n v="1475975"/>
        <n v="1612111"/>
        <n v="2289095"/>
        <n v="2289540"/>
        <n v="1632440"/>
        <n v="1476597"/>
        <n v="1476292"/>
        <n v="1552580"/>
        <n v="1712384"/>
        <n v="2311346"/>
        <n v="2003593"/>
        <n v="1629873"/>
        <n v="1565588"/>
        <n v="1597198"/>
        <n v="806515"/>
        <n v="1854136"/>
        <n v="2288417"/>
        <n v="1947553"/>
        <n v="1520894"/>
        <n v="1535767"/>
        <n v="1521799"/>
        <n v="1504157"/>
        <n v="1402176"/>
        <n v="2113230"/>
        <n v="2357333"/>
        <n v="1729661"/>
        <n v="1596758"/>
        <n v="1551785"/>
        <n v="2656756"/>
        <n v="1748864"/>
        <n v="2132414"/>
        <n v="2356612"/>
        <n v="1695369"/>
        <n v="1414767"/>
        <n v="1518146"/>
        <n v="1533761"/>
        <n v="2354106"/>
        <n v="2151395"/>
        <n v="1696398"/>
        <n v="1615158"/>
        <n v="1552235"/>
        <n v="1986118"/>
        <n v="2068505"/>
        <n v="1430792"/>
        <n v="1679928"/>
        <n v="1565272"/>
        <n v="1506587"/>
        <n v="1583323"/>
        <n v="2218452"/>
        <n v="2088733"/>
        <n v="1428503"/>
        <n v="1731219"/>
        <n v="1647654"/>
        <n v="1680242"/>
        <n v="1489849"/>
        <n v="2152298"/>
        <n v="2066206"/>
        <n v="1536897"/>
        <n v="1521056"/>
        <n v="1818304"/>
        <n v="1614533"/>
        <n v="1505052"/>
        <n v="2475200"/>
        <n v="2288232"/>
        <n v="1445585"/>
        <n v="1582364"/>
        <n v="1535605"/>
        <n v="1569038"/>
        <n v="1598491"/>
        <n v="2355211"/>
        <n v="2175411"/>
        <n v="1506731"/>
        <n v="1715048"/>
        <n v="1766173"/>
        <n v="1926073"/>
        <n v="2153333"/>
        <n v="1647616"/>
        <n v="1853611"/>
        <n v="1583285"/>
        <n v="1647636"/>
        <n v="2110482"/>
        <n v="2133300"/>
        <n v="1611765"/>
        <n v="1579979"/>
        <n v="1519935"/>
        <n v="729408"/>
        <n v="1613241"/>
        <n v="2131800"/>
        <n v="2068725"/>
        <n v="1460920"/>
        <n v="1632292"/>
        <n v="1615142"/>
        <n v="1680400"/>
        <n v="1461234"/>
        <n v="2286105"/>
        <n v="2066640"/>
        <n v="1582562"/>
        <n v="1731375"/>
        <n v="1645753"/>
        <n v="1562425"/>
        <n v="2179269"/>
        <n v="2135243"/>
        <n v="1535660"/>
        <n v="1647823"/>
        <n v="1818819"/>
        <n v="2404257"/>
        <n v="2264123"/>
        <n v="1599646"/>
        <n v="596414"/>
        <n v="1695210"/>
        <n v="1783320"/>
        <n v="1553817"/>
        <n v="1536555"/>
        <n v="1580769"/>
        <n v="1566850"/>
        <n v="2156384"/>
        <n v="2027711"/>
        <n v="1551933"/>
        <n v="1416936"/>
        <n v="1749863"/>
        <n v="1581109"/>
        <n v="2240112"/>
        <n v="2068061"/>
        <n v="1488650"/>
        <n v="1519954"/>
        <n v="1566184"/>
        <n v="2330931"/>
        <n v="1033432"/>
        <n v="1445853"/>
        <n v="1549906"/>
        <n v="1551657"/>
        <n v="1615643"/>
        <n v="1581065"/>
        <n v="2357546"/>
        <n v="2028481"/>
        <n v="1534836"/>
        <n v="1714906"/>
        <n v="1599778"/>
        <n v="1617231"/>
        <n v="1519990"/>
        <n v="2108742"/>
        <n v="1568099"/>
        <n v="1446170"/>
        <n v="1699063"/>
        <n v="1566740"/>
        <n v="1522119"/>
        <n v="2176240"/>
        <n v="2217933"/>
        <n v="1502904"/>
        <n v="1566793"/>
        <n v="1598282"/>
        <n v="1460927"/>
        <n v="2025210"/>
        <n v="2133940"/>
        <n v="1697427"/>
        <n v="1505692"/>
        <n v="1504637"/>
        <n v="1610658"/>
        <n v="939890"/>
        <n v="2333732"/>
        <n v="1445709"/>
        <n v="1581840"/>
        <n v="1502964"/>
        <n v="1506427"/>
        <n v="1967417"/>
        <n v="2401923"/>
        <n v="1518724"/>
        <n v="1747166"/>
        <n v="1647930"/>
        <n v="1474964"/>
        <n v="2135897"/>
        <n v="1948137"/>
        <n v="1476455"/>
        <n v="1461831"/>
        <n v="1567782"/>
        <n v="1431842"/>
        <n v="2178196"/>
        <n v="1631507"/>
        <n v="1630823"/>
        <n v="1660472"/>
        <n v="1402767"/>
        <n v="2089612"/>
        <n v="1403363"/>
        <n v="1416502"/>
        <n v="1644658"/>
        <n v="1504266"/>
        <n v="1566982"/>
        <n v="2221076"/>
        <n v="2069275"/>
        <n v="1748531"/>
        <n v="1568560"/>
        <n v="1568262"/>
        <n v="1663458"/>
        <n v="1507513"/>
        <n v="2069887"/>
        <n v="2154861"/>
        <n v="1490328"/>
        <n v="1430527"/>
        <n v="1629530"/>
        <n v="1332354"/>
        <n v="1581404"/>
        <n v="2156168"/>
        <n v="1360259"/>
        <n v="1567000"/>
        <n v="1461364"/>
        <n v="1489518"/>
        <n v="2173168"/>
        <n v="1566483"/>
        <n v="1547402"/>
        <n v="1748185"/>
        <n v="1567914"/>
        <n v="2003376"/>
        <n v="906047"/>
        <n v="1761848"/>
        <n v="1537811"/>
        <n v="1649091"/>
        <n v="1550364"/>
        <n v="1763247"/>
        <n v="2177525"/>
        <n v="1698573"/>
        <n v="1519789"/>
        <n v="1729338"/>
        <n v="1519105"/>
        <n v="1584731"/>
        <n v="2308087"/>
        <n v="2452333"/>
        <n v="1582727"/>
        <n v="1580296"/>
        <n v="1783835"/>
        <n v="2157040"/>
        <n v="2093179"/>
        <n v="1582196"/>
        <n v="1522274"/>
        <n v="1661970"/>
        <n v="2220160"/>
        <n v="1812775"/>
        <n v="1584097"/>
        <n v="1597877"/>
        <n v="1507202"/>
        <n v="1430220"/>
        <n v="1965430"/>
        <n v="2107947"/>
        <n v="1430649"/>
        <n v="1568884"/>
        <n v="1645132"/>
        <n v="1629465"/>
        <n v="2201061"/>
        <n v="2109705"/>
        <n v="1415779"/>
        <n v="1491521"/>
        <n v="1520857"/>
      </sharedItems>
    </cacheField>
    <cacheField name="Orders" numFmtId="181">
      <sharedItems containsSemiMixedTypes="0" containsString="0" containsNumber="1" minValue="0" maxValue="2221600" count="349">
        <n v="1271572.67328"/>
        <n v="1261133"/>
        <n v="1138655"/>
        <n v="1296620"/>
        <n v="1596026"/>
        <n v="1582881"/>
        <n v="1123504"/>
        <n v="1311445"/>
        <n v="1506485"/>
        <n v="623698"/>
        <n v="1126566"/>
        <n v="1680410"/>
        <n v="1630017"/>
        <n v="1197104"/>
        <n v="1198077"/>
        <n v="1391046"/>
        <n v="1284532"/>
        <n v="1307991"/>
        <n v="1612594"/>
        <n v="1820150"/>
        <n v="1476653"/>
        <n v="2221600"/>
        <n v="1392420"/>
        <n v="1059526"/>
        <n v="1234142"/>
        <n v="1762376"/>
        <n v="1784419"/>
        <n v="1310529"/>
        <n v="628519"/>
        <n v="1283784"/>
        <n v="1272061"/>
        <n v="1322527"/>
        <n v="1566749"/>
        <n v="1892971"/>
        <n v="1349861"/>
        <n v="1281189"/>
        <n v="1378902"/>
        <n v="1246469"/>
        <n v="1855111"/>
        <n v="1799778"/>
        <n v="1297491"/>
        <n v="1404552"/>
        <n v="1393232"/>
        <n v="1184903"/>
        <n v="1285561"/>
        <n v="1768503"/>
        <n v="1579683"/>
        <n v="1431960"/>
        <n v="620260"/>
        <n v="1222680"/>
        <n v="1149121"/>
        <n v="1377230"/>
        <n v="1443732"/>
        <n v="1644180"/>
        <n v="1271939"/>
        <n v="1364832"/>
        <n v="1323241"/>
        <n v="1405660"/>
        <n v="1458532"/>
        <n v="900972"/>
        <n v="1694106"/>
        <n v="1375592"/>
        <n v="1258566"/>
        <n v="1104608"/>
        <n v="1221549"/>
        <n v="1390539"/>
        <n v="1711650"/>
        <n v="1220679"/>
        <n v="1299482"/>
        <n v="1232690"/>
        <n v="1268377"/>
        <n v="1183818"/>
        <n v="1815781"/>
        <n v="1504514"/>
        <n v="1310254"/>
        <n v="707578"/>
        <n v="1377825"/>
        <n v="1234506"/>
        <n v="1361589"/>
        <n v="1874769"/>
        <n v="1839416"/>
        <n v="1351986"/>
        <n v="1259241"/>
        <n v="1150032"/>
        <n v="1311309"/>
        <n v="1390113"/>
        <n v="1748764"/>
        <n v="1640943"/>
        <n v="1363225"/>
        <n v="1309458"/>
        <n v="1335896"/>
        <n v="628275"/>
        <n v="1566003"/>
        <n v="1856364"/>
        <n v="1503900"/>
        <n v="1259605"/>
        <n v="1322295"/>
        <n v="1210438"/>
        <n v="1208741"/>
        <n v="1138287"/>
        <n v="1598870"/>
        <n v="1930656"/>
        <n v="1418322"/>
        <n v="1296248"/>
        <n v="1336086"/>
        <n v="2091398"/>
        <n v="1419728"/>
        <n v="1596752"/>
        <n v="1930065"/>
        <n v="1459713"/>
        <n v="1148508"/>
        <n v="1476951"/>
        <n v="1282226"/>
        <n v="1744392"/>
        <n v="1644526"/>
        <n v="1210178"/>
        <n v="1460599"/>
        <n v="1284697"/>
        <n v="1260104"/>
        <n v="1487205"/>
        <n v="1532762"/>
        <n v="1161517"/>
        <n v="1308664"/>
        <n v="1334864"/>
        <n v="1210693"/>
        <n v="1337275"/>
        <n v="1678481"/>
        <n v="1564043"/>
        <n v="1229941"/>
        <n v="1433796"/>
        <n v="1283523"/>
        <n v="1377798"/>
        <n v="1185026"/>
        <n v="1745944"/>
        <n v="1547175"/>
        <n v="1310666"/>
        <n v="1234793"/>
        <n v="1476099"/>
        <n v="1310678"/>
        <n v="1295850"/>
        <n v="1853429"/>
        <n v="1695580"/>
        <n v="1126111"/>
        <n v="1232661"/>
        <n v="1271788"/>
        <n v="1260879"/>
        <n v="1297655"/>
        <n v="1781953"/>
        <n v="1713789"/>
        <n v="1186099"/>
        <n v="1392276"/>
        <n v="1247523"/>
        <n v="1477227"/>
        <n v="1348621"/>
        <n v="1427220"/>
        <n v="1646008"/>
        <n v="1310514"/>
        <n v="1309687"/>
        <n v="1443963"/>
        <n v="1350226"/>
        <n v="1283508"/>
        <n v="1613252"/>
        <n v="1697253"/>
        <n v="1361297"/>
        <n v="1256715"/>
        <n v="1296201"/>
        <n v="616058"/>
        <n v="1579663"/>
        <n v="1662014"/>
        <n v="1233893"/>
        <n v="1271556"/>
        <n v="1324416"/>
        <n v="1322811"/>
        <n v="1234158"/>
        <n v="1729667"/>
        <n v="1692578"/>
        <n v="1297701"/>
        <n v="1311277"/>
        <n v="1462320"/>
        <n v="1349517"/>
        <n v="1255565"/>
        <n v="1750824"/>
        <n v="1632180"/>
        <n v="1284426"/>
        <n v="1351214"/>
        <n v="1506346"/>
        <n v="1338860"/>
        <n v="1376301"/>
        <n v="1912827"/>
        <n v="1801336"/>
        <n v="1298593"/>
        <n v="498841"/>
        <n v="1285847"/>
        <n v="1445675"/>
        <n v="1491569"/>
        <n v="1729156"/>
        <n v="1547407"/>
        <n v="1286871"/>
        <n v="1172435"/>
        <n v="1297775"/>
        <n v="1296231"/>
        <n v="1246273"/>
        <n v="1698799"/>
        <n v="1660696"/>
        <n v="1298037"/>
        <n v="1208363"/>
        <n v="1506632"/>
        <n v="1322439"/>
        <n v="1782233"/>
        <n v="1677611"/>
        <n v="1208956"/>
        <n v="1221464"/>
        <n v="1184072"/>
        <n v="1233898"/>
        <n v="1322799"/>
        <n v="1890851"/>
        <n v="765773"/>
        <n v="1244880"/>
        <n v="1334469"/>
        <n v="1335977"/>
        <n v="1298330"/>
        <n v="1257579"/>
        <n v="1857275"/>
        <n v="1582215"/>
        <n v="1233394"/>
        <n v="1392160"/>
        <n v="1351172"/>
        <n v="1392436"/>
        <n v="1628371"/>
        <n v="1784821"/>
        <n v="1260124"/>
        <n v="1150283"/>
        <n v="1421096"/>
        <n v="1310421"/>
        <n v="1663518"/>
        <n v="1660788"/>
        <n v="1335405"/>
        <n v="1170762"/>
        <n v="1310465"/>
        <n v="1284380"/>
        <n v="1500680"/>
        <n v="1697763"/>
        <n v="1185281"/>
        <n v="1246140"/>
        <n v="1309611"/>
        <n v="1360362"/>
        <n v="696459"/>
        <n v="1856717"/>
        <n v="1161771"/>
        <n v="1361964"/>
        <n v="1195458"/>
        <n v="1259196"/>
        <n v="1235270"/>
        <n v="1473202"/>
        <n v="1892235"/>
        <n v="1220447"/>
        <n v="1338075"/>
        <n v="1404023"/>
        <n v="1337789"/>
        <n v="1197375"/>
        <n v="1582700"/>
        <n v="1565133"/>
        <n v="1235906"/>
        <n v="1174372"/>
        <n v="1150753"/>
        <n v="1311293"/>
        <n v="1127146"/>
        <n v="1648023"/>
        <n v="1377971"/>
        <n v="1270411"/>
        <n v="1402435"/>
        <n v="1127263"/>
        <n v="1234922"/>
        <n v="1645504"/>
        <n v="1678794"/>
        <n v="1104728"/>
        <n v="1126686"/>
        <n v="1308161"/>
        <n v="1196493"/>
        <n v="1323473"/>
        <n v="1697790"/>
        <n v="1694736"/>
        <n v="1462471"/>
        <n v="1350531"/>
        <n v="1324554"/>
        <n v="1309474"/>
        <n v="1186714"/>
        <n v="1582222"/>
        <n v="1613560"/>
        <n v="1222069"/>
        <n v="1173032"/>
        <n v="1070679"/>
        <n v="1270816"/>
        <n v="1457267"/>
        <n v="1648175"/>
        <n v="1070795"/>
        <n v="1162369"/>
        <n v="1209191"/>
        <n v="1839957"/>
        <n v="1627268"/>
        <n v="1245980"/>
        <n v="1230803"/>
        <n v="1361836"/>
        <n v="1349577"/>
        <n v="1324260"/>
        <n v="1547007"/>
        <n v="699650"/>
        <n v="1459163"/>
        <n v="1197954"/>
        <n v="1338732"/>
        <n v="1518155"/>
        <n v="1631184"/>
        <n v="1647515"/>
        <n v="1364973"/>
        <n v="1258689"/>
        <n v="1347154"/>
        <n v="1295492"/>
        <n v="1364454"/>
        <n v="1728295"/>
        <n v="1989333"/>
        <n v="1310814"/>
        <n v="1282884"/>
        <n v="1336022"/>
        <n v="1418862"/>
        <n v="1336464"/>
        <n v="1665666"/>
        <n v="1632680"/>
        <n v="1245504"/>
        <n v="1235782"/>
        <n v="1379437"/>
        <n v="1308303"/>
        <n v="1783676"/>
        <n v="1385685"/>
        <n v="1324939"/>
        <n v="1104375"/>
        <n v="1284054"/>
        <n v="1211187"/>
        <n v="1231419"/>
        <n v="1502374"/>
        <n v="1677083"/>
        <n v="1196595"/>
        <n v="1312214"/>
        <n v="1295048"/>
        <n v="1309438"/>
        <n v="1768333"/>
        <n v="1596202"/>
        <n v="1172548"/>
        <n v="1284200"/>
        <n v="1284516"/>
      </sharedItems>
    </cacheField>
    <cacheField name="Overall conversion" numFmtId="10">
      <sharedItems containsSemiMixedTypes="0" containsString="0" containsNumber="1" minValue="0" maxValue="0.0917150820057898" count="362">
        <n v="0.0609906596946392"/>
        <n v="0.0574953727032827"/>
        <n v="0.0546152973195478"/>
        <n v="0.0597043652675696"/>
        <n v="0.0374256338857612"/>
        <n v="0.0363520862498909"/>
        <n v="0.0492695610753347"/>
        <n v="0.0603869995128317"/>
        <n v="0.0666998464626415"/>
        <n v="0.0586099924296358"/>
        <n v="0.0546042446896545"/>
        <n v="0.0394043765189114"/>
        <n v="0.0352539445995013"/>
        <n v="0.0568268408255648"/>
        <n v="0.0562926934195768"/>
        <n v="0.066033318427671"/>
        <n v="0.0574250095892236"/>
        <n v="0.0590470152453852"/>
        <n v="0.0378141412798885"/>
        <n v="0.0409566846072914"/>
        <n v="0.0666609725931935"/>
        <n v="0.0591307156653118"/>
        <n v="0.0647632178857029"/>
        <n v="0.0513548402481975"/>
        <n v="0.0598184143226225"/>
        <n v="0.0373905694624786"/>
        <n v="0.0393575697272667"/>
        <n v="0.0615763487776367"/>
        <n v="0.0280979450897364"/>
        <n v="0.0573915702454215"/>
        <n v="0.0610140821614986"/>
        <n v="0.0641024031585142"/>
        <n v="0.0359816023945769"/>
        <n v="0.0421693370981126"/>
        <n v="0.0603455428662882"/>
        <n v="0.0620987653184046"/>
        <n v="0.0622481709858035"/>
        <n v="0.0568268372313532"/>
        <n v="0.0421693239138838"/>
        <n v="0.0389255289382879"/>
        <n v="0.0580043417500937"/>
        <n v="0.0615944941428633"/>
        <n v="0.0641529763774017"/>
        <n v="0.0551113393677361"/>
        <n v="0.0597930704445226"/>
        <n v="0.0386241061843346"/>
        <n v="0.0348418638332577"/>
        <n v="0.0659362518614158"/>
        <n v="0.0282778104077351"/>
        <n v="0.0551957961486184"/>
        <n v="0.0551172963462471"/>
        <n v="0.0621726914072052"/>
        <n v="0.033501801636231"/>
        <n v="0.0369970396382806"/>
        <n v="0.0603792779013587"/>
        <n v="0.0610148214973852"/>
        <n v="0.0615456149712698"/>
        <n v="0.062235804656984"/>
        <n v="0.0652036804736585"/>
        <n v="0.0192988205719397"/>
        <n v="0.0385094501937911"/>
        <n v="0.0633407222063107"/>
        <n v="0.0579521248919067"/>
        <n v="0.0524360314480993"/>
        <n v="0.0562476343787959"/>
        <n v="0.0640289740824613"/>
        <n v="0.038987613670587"/>
        <n v="0.0370194999645626"/>
        <n v="0.0573546681145833"/>
        <n v="0.0604405537873264"/>
        <n v="0.0567606345896873"/>
        <n v="0.0556227463970309"/>
        <n v="0.0550608746434388"/>
        <n v="0.0425787267392395"/>
        <n v="0.0352797449039064"/>
        <n v="0.0585749117299675"/>
        <n v="0.0322586601307264"/>
        <n v="0.0647383100675737"/>
        <n v="0.0568442544068472"/>
        <n v="0.0646349869124487"/>
        <n v="0.0421857114218757"/>
        <n v="0.0405705966353474"/>
        <n v="0.0604405410020895"/>
        <n v="0.0603991741238256"/>
        <n v="0.0551609922294234"/>
        <n v="0.0609906425377998"/>
        <n v="0.0609612937338156"/>
        <n v="0.0389568665452581"/>
        <n v="0.0384789044447914"/>
        <n v="0.0647126482614966"/>
        <n v="0.0574242912411399"/>
        <n v="0.0597212374703047"/>
        <n v="0.0283623996673481"/>
        <n v="0.069335014726357"/>
        <n v="0.0397633175639291"/>
        <n v="0.0348980001002456"/>
        <n v="0.0585858240077856"/>
        <n v="0.0608866002926694"/>
        <n v="0.0562990045612204"/>
        <n v="0.0585872370819088"/>
        <n v="0.0551723573009062"/>
        <n v="0.0371017789881506"/>
        <n v="0.0413546522313"/>
        <n v="0.0673281173009168"/>
        <n v="0.0573915721547218"/>
        <n v="0.0609124989462953"/>
        <n v="0.0917150820057898"/>
        <n v="0.0640911908876286"/>
        <n v="0.0359298233992043"/>
        <n v="0.0413419930110823"/>
        <n v="0.0700147625893787"/>
        <n v="0.0556677654571731"/>
        <n v="0.0680079144130911"/>
        <n v="0.0562300732524158"/>
        <n v="0.0370090209159635"/>
        <n v="0.0355677446900489"/>
        <n v="0.0586568879497843"/>
        <n v="0.0591702103217439"/>
        <n v="0.0640523501803935"/>
        <n v="0.0603626097137748"/>
        <n v="0.0604405676992165"/>
        <n v="0.0345105926185822"/>
        <n v="0.0348418705192802"/>
        <n v="0.0534833916124166"/>
        <n v="0.0590773966786367"/>
        <n v="0.0585384327739515"/>
        <n v="0.0574719142193373"/>
        <n v="0.0634807949559998"/>
        <n v="0.036658025670518"/>
        <n v="0.0366756560980759"/>
        <n v="0.0589938070798459"/>
        <n v="0.0628769453349259"/>
        <n v="0.0585161384709111"/>
        <n v="0.0654044323933272"/>
        <n v="0.057437779648598"/>
        <n v="0.0388940459681776"/>
        <n v="0.0328248650163815"/>
        <n v="0.0585933301920616"/>
        <n v="0.0552014273414023"/>
        <n v="0.0672957270580842"/>
        <n v="0.0622182283908246"/>
        <n v="0.0579309808367525"/>
        <n v="0.0393223499232129"/>
        <n v="0.0359734255171368"/>
        <n v="0.0534567844973516"/>
        <n v="0.0545762483134489"/>
        <n v="0.0616431022641961"/>
        <n v="0.0586450793614766"/>
        <n v="0.0580116733709273"/>
        <n v="0.0381694339165143"/>
        <n v="0.0393584897046046"/>
        <n v="0.0551669668426296"/>
        <n v="0.0622417056568819"/>
        <n v="0.0557705220561084"/>
        <n v="0.0660394405436844"/>
        <n v="0.0640193925515361"/>
        <n v="0.0334672575474561"/>
        <n v="0.036667791645086"/>
        <n v="0.0597466649932004"/>
        <n v="0.0585495639920854"/>
        <n v="0.0658306386834301"/>
        <n v="0.0621727154430515"/>
        <n v="0.0573792316640186"/>
        <n v="0.0363011034014131"/>
        <n v="0.0370680061575697"/>
        <n v="0.0602716262624948"/>
        <n v="0.0596565906288006"/>
        <n v="0.0585147758723749"/>
        <n v="0.0603555350905983"/>
        <n v="0.0634243528141796"/>
        <n v="0.0351898373236652"/>
        <n v="0.0381694367905901"/>
        <n v="0.0579755394365821"/>
        <n v="0.0562983301982101"/>
        <n v="0.0592080240119523"/>
        <n v="0.0591362724787942"/>
        <n v="0.0579879906928504"/>
        <n v="0.0370494677772508"/>
        <n v="0.0384747165703366"/>
        <n v="0.0603577172214523"/>
        <n v="0.0597814503563403"/>
        <n v="0.0660139338371836"/>
        <n v="0.0603301643445397"/>
        <n v="0.0608567793487164"/>
        <n v="0.0390027567540474"/>
        <n v="0.0374842759091472"/>
        <n v="0.0603498765422702"/>
        <n v="0.0592554371847784"/>
        <n v="0.0660585153658431"/>
        <n v="0.0622720744448171"/>
        <n v="0.0660139272353706"/>
        <n v="0.0426116652465206"/>
        <n v="0.04180000259896"/>
        <n v="0.0603992052712893"/>
        <n v="0.024178642019404"/>
        <n v="0.0598063726667798"/>
        <n v="0.0652625237978489"/>
        <n v="0.0660394383538075"/>
        <n v="0.0389091541514741"/>
        <n v="0.0362855541540452"/>
        <n v="0.0598540002038124"/>
        <n v="0.0550878816715299"/>
        <n v="0.0591658907585502"/>
        <n v="0.0628278455929928"/>
        <n v="0.0591609061503421"/>
        <n v="0.0378438062141135"/>
        <n v="0.0381391679013449"/>
        <n v="0.0603733450070411"/>
        <n v="0.0579588238008358"/>
        <n v="0.0591132046961714"/>
        <n v="0.0680143232431914"/>
        <n v="0.0579935532752038"/>
        <n v="0.0393093547915236"/>
        <n v="0.0381344952730562"/>
        <n v="0.0540463841250739"/>
        <n v="0.0540804994803426"/>
        <n v="0.052424963143153"/>
        <n v="0.0591836035779014"/>
        <n v="0.0585671216115233"/>
        <n v="0.0405020291166349"/>
        <n v="0.0174071145508309"/>
        <n v="0.0603388812810409"/>
        <n v="0.06400746600043"/>
        <n v="0.0591505795129858"/>
        <n v="0.0591911933490386"/>
        <n v="0.0590884468176069"/>
        <n v="0.0397828311842647"/>
        <n v="0.0348977102272657"/>
        <n v="0.0585495366427701"/>
        <n v="0.0634689268004263"/>
        <n v="0.060404151127952"/>
        <n v="0.0634815097102908"/>
        <n v="0.0621742054615921"/>
        <n v="0.0377863497049252"/>
        <n v="0.0401617178680166"/>
        <n v="0.0563338498251587"/>
        <n v="0.055173031380551"/>
        <n v="0.0647881263650577"/>
        <n v="0.0615712743033839"/>
        <n v="0.0551958003352981"/>
        <n v="0.0366909485258581"/>
        <n v="0.0389442550747078"/>
        <n v="0.0585621575070559"/>
        <n v="0.0518356609221433"/>
        <n v="0.05858434448604"/>
        <n v="0.0622534319289757"/>
        <n v="0.0321445661528865"/>
        <n v="0.0393965910926214"/>
        <n v="0.0653730152956117"/>
        <n v="0.0529879931297348"/>
        <n v="0.0591545926054623"/>
        <n v="0.062815158356087"/>
        <n v="0.0596566088269953"/>
        <n v="0.0156715938823226"/>
        <n v="0.0401570034269288"/>
        <n v="0.0563106182481493"/>
        <n v="0.0608866075428073"/>
        <n v="0.0556022657870518"/>
        <n v="0.0591644229737801"/>
        <n v="0.0580402389833047"/>
        <n v="0.0334879866102791"/>
        <n v="0.0413264131108143"/>
        <n v="0.0585384297858"/>
        <n v="0.0610031779597751"/>
        <n v="0.0659692459608477"/>
        <n v="0.0598058640449267"/>
        <n v="0.0574317871769706"/>
        <n v="0.035977032618805"/>
        <n v="0.0367012157950579"/>
        <n v="0.0569087190236005"/>
        <n v="0.053539916751286"/>
        <n v="0.0535229796122049"/>
        <n v="0.0616122459843876"/>
        <n v="0.0535059162187847"/>
        <n v="0.0356433776707261"/>
        <n v="0.0390142327624302"/>
        <n v="0.0640911765941167"/>
        <n v="0.0567937302124471"/>
        <n v="0.067975514884468"/>
        <n v="0.0529654358294437"/>
        <n v="0.0580238878996013"/>
        <n v="0.0362936274588514"/>
        <n v="0.0385548024670201"/>
        <n v="0.0529879973980085"/>
        <n v="0.0513658999404272"/>
        <n v="0.0634060883583058"/>
        <n v="0.0540136288491256"/>
        <n v="0.0634800456586006"/>
        <n v="0.0367197364209007"/>
        <n v="0.0393263495564132"/>
        <n v="0.0641344438964221"/>
        <n v="0.0621867595202727"/>
        <n v="0.0609906185564162"/>
        <n v="0.0621610741950705"/>
        <n v="0.0551955712716092"/>
        <n v="0.0359661669957609"/>
        <n v="0.0374426604440138"/>
        <n v="0.0580119359227412"/>
        <n v="0.0529545221544526"/>
        <n v="0.0640135027788389"/>
        <n v="0.0518954221058283"/>
        <n v="0.0603259687968472"/>
        <n v="0.0341718375614192"/>
        <n v="0.0359961426191337"/>
        <n v="0.0503122375692178"/>
        <n v="0.0540632544854186"/>
        <n v="0.0579985386101332"/>
        <n v="0.0585147409405378"/>
        <n v="0.0401846615711762"/>
        <n v="0.034524118115583"/>
        <n v="0.0579521079999053"/>
        <n v="0.0596565742058262"/>
        <n v="0.0633407173069865"/>
        <n v="0.0647321173758718"/>
        <n v="0.060977080986898"/>
        <n v="0.032821300728358"/>
        <n v="0.0159040442735496"/>
        <n v="0.0639893765819869"/>
        <n v="0.0562869141572334"/>
        <n v="0.05984802086472"/>
        <n v="0.0573437673921144"/>
        <n v="0.0665763811204275"/>
        <n v="0.035625059172751"/>
        <n v="0.0356323906663841"/>
        <n v="0.0616193701184023"/>
        <n v="0.0597502969264904"/>
        <n v="0.0590773920527933"/>
        <n v="0.0568118335285032"/>
        <n v="0.0628278601338838"/>
        <n v="0.0366675069617122"/>
        <n v="0.042611513592918"/>
        <n v="0.0609676194608163"/>
        <n v="0.0615332046023516"/>
        <n v="0.0597268703009452"/>
        <n v="0.0628203251620005"/>
        <n v="0.0634422965733116"/>
        <n v="0.0378629683541002"/>
        <n v="0.0371131494383462"/>
        <n v="0.055144874040303"/>
        <n v="0.0574777861027777"/>
        <n v="0.0551789216291802"/>
        <n v="0.0628888820098262"/>
        <n v="0.0573736404708338"/>
        <n v="0.0389554845100343"/>
        <n v="0.0321548209780629"/>
        <n v="0.0622534152033974"/>
        <n v="0.0524249708769941"/>
        <n v="0.0574036405967939"/>
        <n v="0.0574953645288909"/>
        <n v="0.0555903033480023"/>
        <n v="0.0324932867348814"/>
        <n v="0.0389167116843674"/>
        <n v="0.055655149097214"/>
        <n v="0.0616555199731542"/>
        <n v="0.0610022367283228"/>
        <n v="0.0627705060128281"/>
        <n v="0.0585384324458198"/>
        <n v="0.0390027730866611"/>
        <n v="0.0366580133163821"/>
        <n v="0.0529326728027531"/>
        <n v="0.0585470030722816"/>
        <n v="0.0591470226095829"/>
      </sharedItems>
    </cacheField>
    <cacheField name="Order Change with respect to same day last week" numFmtId="10">
      <sharedItems containsNumber="1" containsMixedTypes="1" count="360">
        <s v="NA"/>
        <n v="0.0313567030480059"/>
        <n v="0.194548869944724"/>
        <n v="-0.4522502426108"/>
        <n v="-0.131151763816693"/>
        <n v="0.0528713191389113"/>
        <n v="0.0297786125425727"/>
        <n v="0.0655093350802489"/>
        <n v="-0.0864451044458593"/>
        <n v="-0.0766280447531837"/>
        <n v="1.05954163713849"/>
        <n v="0.161042495512913"/>
        <n v="-0.0403568176813992"/>
        <n v="0.116644795729124"/>
        <n v="0.233521064168193"/>
        <n v="0.854304856866462"/>
        <n v="0.000987745912069047"/>
        <n v="-0.17516574129722"/>
        <n v="-0.0564598686076586"/>
        <n v="0.0928826474611713"/>
        <n v="-0.0196307996593687"/>
        <n v="-0.112500363998854"/>
        <n v="-0.717087234425639"/>
        <n v="-0.078019563062869"/>
        <n v="0.200594416748622"/>
        <n v="0.0716165562795853"/>
        <n v="-0.111001852045194"/>
        <n v="0.060833246003321"/>
        <n v="-0.0858065712395529"/>
        <n v="1.1476852728398"/>
        <n v="-0.00202136808061169"/>
        <n v="0.083990469010527"/>
        <n v="-0.0575096009382039"/>
        <n v="0.184051178586998"/>
        <n v="-0.0492310764401568"/>
        <n v="0.0829779722004512"/>
        <n v="0.0405160235016791"/>
        <n v="0.0874523587074194"/>
        <n v="-0.140690926548805"/>
        <n v="0.0313621919197349"/>
        <n v="-0.0466861551680735"/>
        <n v="-0.122290082443501"/>
        <n v="0.103637713093964"/>
        <n v="-0.558392996485712"/>
        <n v="-0.122414644510031"/>
        <n v="-0.0301982525151848"/>
        <n v="0.0713066124439058"/>
        <n v="-0.183641758029248"/>
        <n v="0.0408290777326843"/>
        <n v="-0.11174962987793"/>
        <n v="1.20041917905395"/>
        <n v="0.0822463768115942"/>
        <n v="0.223248030451101"/>
        <n v="0.0590329865018915"/>
        <n v="-0.37594234941111"/>
        <n v="0.0303652884720651"/>
        <n v="0.0814921155810145"/>
        <n v="-0.0778601322360554"/>
        <n v="-0.165225382224402"/>
        <n v="-0.130978330463981"/>
        <n v="-0.0466174208039316"/>
        <n v="1.02020706525841"/>
        <n v="0.010355904530177"/>
        <n v="-0.112615513902378"/>
        <n v="0.0325100153666951"/>
        <n v="0.115952446478751"/>
        <n v="0.0383349337603322"/>
        <n v="-0.148662497060492"/>
        <n v="-0.00240035161937203"/>
        <n v="-0.121015394502381"/>
        <n v="0.0733812902491155"/>
        <n v="-0.45549226537959"/>
        <n v="0.117738441944041"/>
        <n v="-0.0267042054531106"/>
        <n v="0.150167508856936"/>
        <n v="0.0324862965302534"/>
        <n v="0.222598128033372"/>
        <n v="0.031850312992748"/>
        <n v="0.779649734728892"/>
        <n v="-0.165327962549671"/>
        <n v="0.0622135493873663"/>
        <n v="0.0209490529080361"/>
        <n v="-0.0672109470553439"/>
        <n v="-0.107900007393651"/>
        <n v="0.00831295590338953"/>
        <n v="0.0398787841247227"/>
        <n v="0.161616372413985"/>
        <n v="-0.520879518099853"/>
        <n v="0.126529282151883"/>
        <n v="0.0615291714605287"/>
        <n v="-0.0835147838773193"/>
        <n v="-0.0760109299638724"/>
        <n v="0.00980329266001659"/>
        <n v="-0.0939129992155078"/>
        <n v="0.92390434125184"/>
        <n v="-0.27312591355189"/>
        <n v="-0.138708787716202"/>
        <n v="0.283766207859565"/>
        <n v="0.126005374700799"/>
        <n v="-0.019698327529031"/>
        <n v="0.103803747073373"/>
        <n v="0.730228394668502"/>
        <n v="0.247249595225106"/>
        <n v="-0.00132468555917617"/>
        <n v="-0.00030611356968823"/>
        <n v="0.0291830769035522"/>
        <n v="-0.113975103529572"/>
        <n v="0.105431087519815"/>
        <n v="-0.386904835904022"/>
        <n v="-0.0787031036931018"/>
        <n v="0.0924626992795375"/>
        <n v="-0.147942685868093"/>
        <n v="-0.170947987720874"/>
        <n v="0.0852941381339965"/>
        <n v="-0.0110714573469262"/>
        <n v="0.00192711737244448"/>
        <n v="-0.036611108180408"/>
        <n v="-0.14743647070154"/>
        <n v="-0.0679612240852379"/>
        <n v="-0.0402097873205429"/>
        <n v="0.0498969489012563"/>
        <n v="-0.086084544765538"/>
        <n v="-0.05760424442495"/>
        <n v="0.0612417705205285"/>
        <n v="0.128614414287203"/>
        <n v="0.020408256467736"/>
        <n v="0.058909167924361"/>
        <n v="0.0956181265779451"/>
        <n v="-0.0384615960876913"/>
        <n v="0.138024255529684"/>
        <n v="-0.11385018040418"/>
        <n v="0.0401928886892375"/>
        <n v="-0.0107848697254487"/>
        <n v="0.065633229561418"/>
        <n v="-0.13879450075185"/>
        <n v="0.150037046472872"/>
        <n v="-0.0487154140156975"/>
        <n v="0.093520310946764"/>
        <n v="0.0615626847138282"/>
        <n v="0.0959199831951783"/>
        <n v="-0.140810091968511"/>
        <n v="-0.00172660518807606"/>
        <n v="-0.138412802935304"/>
        <n v="-0.0379948393121728"/>
        <n v="0.00139290812979897"/>
        <n v="-0.0385641964164799"/>
        <n v="0.0107390981257151"/>
        <n v="0.0532700595234395"/>
        <n v="0.129488156111048"/>
        <n v="-0.0190794377679299"/>
        <n v="0.171585060897993"/>
        <n v="0.0392754622761828"/>
        <n v="-0.199069784668844"/>
        <n v="-0.0395503763882252"/>
        <n v="0.104894279482573"/>
        <n v="-0.0593194165524652"/>
        <n v="0.157464030723281"/>
        <n v="-0.0859725688739781"/>
        <n v="-0.0482811701730879"/>
        <n v="0.130345707038859"/>
        <n v="0.031132898503531"/>
        <n v="0.0387504444820887"/>
        <n v="-0.0404463051095414"/>
        <n v="-0.1023308768992"/>
        <n v="-0.543737122526155"/>
        <n v="0.0409642947297563"/>
        <n v="-0.0208206777366462"/>
        <n v="-0.0207623730816796"/>
        <n v="-0.0935901570340638"/>
        <n v="0.0118093601174491"/>
        <n v="0.0217674573619369"/>
        <n v="1.14721828139558"/>
        <n v="-0.0762885023868224"/>
        <n v="0.0949594945250981"/>
        <n v="0.0183897367892208"/>
        <n v="0.0517127498089381"/>
        <n v="0.0312381051247448"/>
        <n v="0.104124383879385"/>
        <n v="0.020188825160964"/>
        <n v="0.0173454290293463"/>
        <n v="0.0122318342201129"/>
        <n v="-0.0356840275603251"/>
        <n v="-0.0102296291672735"/>
        <n v="0.0304565701983639"/>
        <n v="0.0301069533344275"/>
        <n v="-0.00789689940919603"/>
        <n v="0.0961606925965601"/>
        <n v="0.0925295746459953"/>
        <n v="0.103638079133429"/>
        <n v="0.0110298296671042"/>
        <n v="-0.63082013655868"/>
        <n v="-0.14638004814299"/>
        <n v="0.0797805595805387"/>
        <n v="0.0837520280810666"/>
        <n v="-0.0960207065249497"/>
        <n v="-0.140967037798612"/>
        <n v="-0.00902669273590725"/>
        <n v="1.35031803721025"/>
        <n v="0.00927637580520855"/>
        <n v="-0.103373164784616"/>
        <n v="-0.164455013479095"/>
        <n v="-0.017555963718716"/>
        <n v="0.0732121542683987"/>
        <n v="0.00867686038460731"/>
        <n v="0.030643916293867"/>
        <n v="0.0188938760570977"/>
        <n v="0.162317519022458"/>
        <n v="0.0611150205452577"/>
        <n v="0.0491135207873327"/>
        <n v="0.0101854884939808"/>
        <n v="-0.0686274736390411"/>
        <n v="0.0108419407082143"/>
        <n v="-0.104532649673484"/>
        <n v="-0.181022306707942"/>
        <n v="0.000272224276507272"/>
        <n v="0.0609448932883635"/>
        <n v="-0.543533632051769"/>
        <n v="0.0297148945040183"/>
        <n v="0.0925160299443946"/>
        <n v="0.12829034045227"/>
        <n v="0.0522182546693487"/>
        <n v="-0.0493045428670569"/>
        <n v="-0.0177570839796473"/>
        <n v="1.06616712785643"/>
        <n v="-0.00922659212132896"/>
        <n v="0.0432314276315149"/>
        <n v="0.0113736987987069"/>
        <n v="0.0724823427017784"/>
        <n v="0.030748764093548"/>
        <n v="-0.123247230485523"/>
        <n v="0.128052129451434"/>
        <n v="0.0216719069494419"/>
        <n v="-0.173742242271003"/>
        <n v="0.0517506283433937"/>
        <n v="-0.0589003731589818"/>
        <n v="-0.0660020304756497"/>
        <n v="0.0215841475929011"/>
        <n v="-0.0694932433000284"/>
        <n v="0.0597409461291111"/>
        <n v="0.0178034448913876"/>
        <n v="-0.0778490686062025"/>
        <n v="-0.0198722395321809"/>
        <n v="0.0191667086536389"/>
        <n v="-0.0978877294985687"/>
        <n v="0.0222635279156641"/>
        <n v="0.0631441397927969"/>
        <n v="0.0124013249490503"/>
        <n v="-0.0490856299099938"/>
        <n v="0.0196444977343154"/>
        <n v="0.102491453912722"/>
        <n v="-0.535904390009862"/>
        <n v="0.0936255531543566"/>
        <n v="-0.181694662639604"/>
        <n v="0.149064230338629"/>
        <n v="-0.0406711926428812"/>
        <n v="-0.0384961641281266"/>
        <n v="-0.0919549355245148"/>
        <n v="1.11527455313235"/>
        <n v="0.0191294634561971"/>
        <n v="0.0505056504250838"/>
        <n v="-0.0175401111923663"/>
        <n v="0.174464514855394"/>
        <n v="0.0624152236824132"/>
        <n v="-0.0306775037036437"/>
        <n v="0.0743265349897706"/>
        <n v="-0.172865421049711"/>
        <n v="0.0126666704904023"/>
        <n v="-0.122342170655606"/>
        <n v="-0.18038878280484"/>
        <n v="-0.0198058139213284"/>
        <n v="-0.0586524689424783"/>
        <n v="0.0412731408352815"/>
        <n v="0.0854023268310105"/>
        <n v="0.114948062393095"/>
        <n v="0.0817790274291281"/>
        <n v="0.218710705077458"/>
        <n v="-0.140342394872847"/>
        <n v="0.095618491304587"/>
        <n v="-0.00152849808528158"/>
        <n v="-0.0117759664327563"/>
        <n v="-0.198293723162534"/>
        <n v="-0.113132679109359"/>
        <n v="-0.0672216537664847"/>
        <n v="0.0614142396228742"/>
        <n v="0.0717057433586899"/>
        <n v="0.0317750670919062"/>
        <n v="0.00949610255933724"/>
        <n v="0.323829033028945"/>
        <n v="0.198675584856828"/>
        <n v="0.0125313321525409"/>
        <n v="0.0944267956436018"/>
        <n v="-0.10333342652249"/>
        <n v="-0.0680696670377373"/>
        <n v="-0.0478989057882762"/>
        <n v="-0.16438069541208"/>
        <n v="-0.13142904531625"/>
        <n v="0.039067489887162"/>
        <n v="-0.182359481746106"/>
        <n v="0.0708696450871903"/>
        <n v="-0.0789743790694353"/>
        <n v="0.0214525645157292"/>
        <n v="-0.123785154520735"/>
        <n v="0.0734924537438024"/>
        <n v="-0.155439834745452"/>
        <n v="0.129368372780264"/>
        <n v="-0.0300240160652683"/>
        <n v="0.262608018983481"/>
        <n v="-0.0126849394026727"/>
        <n v="0.163602743755808"/>
        <n v="-0.0225834451070129"/>
        <n v="0.171603853853639"/>
        <n v="0.116099110893151"/>
        <n v="0.0743099684341437"/>
        <n v="-0.159215677322894"/>
        <n v="-0.570046237005828"/>
        <n v="0.171096646816161"/>
        <n v="-0.0266890802183615"/>
        <n v="-0.0169653320957883"/>
        <n v="-0.0956818321592618"/>
        <n v="0.146417621917146"/>
        <n v="0.0544128113188887"/>
        <n v="1.35477024226399"/>
        <n v="-0.0645507047533415"/>
        <n v="0.050698941695591"/>
        <n v="0.00629102762912965"/>
        <n v="0.0614897656350501"/>
        <n v="-0.101241968046741"/>
        <n v="0.0595340562438082"/>
        <n v="0.207474894007035"/>
        <n v="-0.0396777079107059"/>
        <n v="0.0192223813825337"/>
        <n v="-0.00826334628409224"/>
        <n v="0.0952302291330244"/>
        <n v="-0.0205136999854887"/>
        <n v="-0.0362374478893939"/>
        <n v="-0.179282704303402"/>
        <n v="-0.0498240024900558"/>
        <n v="-0.0367157124104752"/>
        <n v="-0.0671762890132049"/>
        <n v="-0.0277863527249303"/>
        <n v="-0.0210712746471285"/>
        <n v="0.0708485374618921"/>
        <n v="-0.151281941347968"/>
        <n v="0.0637773945326551"/>
        <n v="-0.106335097937986"/>
        <n v="0.0303151877638367"/>
        <n v="-0.12197005010015"/>
        <n v="-0.0587662032419096"/>
        <n v="-0.157709135515643"/>
        <n v="0.210291660803141"/>
        <n v="-0.0968678558031728"/>
        <n v="0.188196038483305"/>
        <n v="-0.0198496324920915"/>
        <n v="0.0692386889885707"/>
        <n v="0.0633569889696358"/>
        <n v="0.177025827124271"/>
        <n v="-0.048227189709752"/>
        <n v="-0.0200961896046699"/>
        <n v="-0.0213486519729251"/>
        <n v="0.0206187041442404"/>
      </sharedItems>
    </cacheField>
    <cacheField name="Traffic Change with respect to same day last week" numFmtId="10">
      <sharedItems containsNumber="1" containsMixedTypes="1" count="164">
        <s v="NA"/>
        <n v="0.0416666866519773"/>
        <n v="0.0297030073108986"/>
        <n v="-0.489583352319378"/>
        <n v="-0.05"/>
        <n v="0"/>
        <n v="0.0618556693928111"/>
        <n v="-0.07619046741978"/>
        <n v="-0.020000009209231"/>
        <n v="-0.0673076999706987"/>
        <n v="1.10204091605165"/>
        <n v="0.0736842202202431"/>
        <n v="-0.0388349510363503"/>
        <n v="0.0515463912631932"/>
        <n v="0.765306129640695"/>
        <n v="0.0206185659993297"/>
        <n v="-0.077669894666067"/>
        <n v="-0.0686274593894361"/>
        <n v="0.105263156660565"/>
        <n v="0.0202020199747291"/>
        <n v="-0.0392157039777603"/>
        <n v="-0.404624279610566"/>
        <n v="0.0404040117455832"/>
        <n v="0.010526296401619"/>
        <n v="-0.0761904753822476"/>
        <n v="-0.00990100101793948"/>
        <n v="0.062500029977966"/>
        <n v="0.0631578753489874"/>
        <n v="0.0103092667492485"/>
        <n v="0.0300000111384002"/>
        <n v="0.051020408642713"/>
        <n v="0.019417484842768"/>
        <n v="0.0526315789473684"/>
        <n v="-0.0294117554116759"/>
        <n v="-0.0198019440869282"/>
        <n v="0.0408163265306122"/>
        <n v="-0.0194174755181751"/>
        <n v="-0.0291262049116495"/>
        <n v="-0.0380952556366304"/>
        <n v="0.020000009209231"/>
        <n v="-0.0303030669482707"/>
        <n v="0.030303020437004"/>
        <n v="-0.0588235294117647"/>
        <n v="-0.0198019799796412"/>
        <n v="-0.029999990790769"/>
        <n v="0.0198019896771813"/>
        <n v="0.0833333733039546"/>
        <n v="0.00980390342279574"/>
        <n v="0.0833333333333333"/>
        <n v="-0.0101010212382737"/>
        <n v="0.0309278252638635"/>
        <n v="-0.0202020291284249"/>
        <n v="-0.0384615554904416"/>
        <n v="0.0510204195289798"/>
        <n v="-0.00999998158153807"/>
        <n v="0.05"/>
        <n v="-0.0865384508284614"/>
        <n v="-0.0776699020727005"/>
        <n v="0.0202019826171583"/>
        <n v="-0.0476190476190476"/>
        <n v="0.042105262664226"/>
        <n v="0.0631578939963391"/>
        <n v="-0.0495049513978268"/>
        <n v="-0.0204081728542597"/>
        <n v="0.0824742165270566"/>
        <n v="0.0101009987364554"/>
        <n v="-0.0594059399389236"/>
        <n v="-0.058252409823299"/>
        <n v="0.0937500209845762"/>
        <n v="0.0729166776585875"/>
        <n v="-0.00952379198241721"/>
        <n v="0.04"/>
        <n v="0.0105263039414249"/>
        <n v="-0.038834924980531"/>
        <n v="-0.0865384777159195"/>
        <n v="-0.0769230769230769"/>
        <n v="0.0400000184184619"/>
        <n v="0.105263157894737"/>
        <n v="0.0312500116025002"/>
        <n v="-0.010309306734796"/>
        <n v="-0.00990097204346411"/>
        <n v="0.0606060599241873"/>
        <n v="-0.00961537390538443"/>
        <n v="-0.0104166476806216"/>
        <n v="0.0210526412728747"/>
        <n v="-0.0666666754373628"/>
        <n v="-0.0588235559666404"/>
        <n v="-0.0857142954130286"/>
        <n v="-0.0485436996094185"/>
        <n v="-0.0102040629341935"/>
        <n v="0.0104166956453671"/>
        <n v="0.0625"/>
        <n v="-0.0306122335322447"/>
        <n v="-0.0400000184184619"/>
        <n v="0.0294117554116759"/>
        <n v="-0.0206185659993297"/>
        <n v="-0.0196078431372549"/>
        <n v="-0.0190476278183152"/>
        <n v="0.0842105166218621"/>
        <n v="0.0500000111384002"/>
        <n v="0.00970876477388656"/>
        <n v="-0.0594059234412909"/>
        <n v="-0.00952382003078102"/>
        <n v="-0.00961541101018444"/>
        <n v="0.0309278232135189"/>
        <n v="-0.019417484842768"/>
        <n v="0.0618556505277269"/>
        <n v="0.02"/>
        <n v="0.00990101763371724"/>
        <n v="-0.529999990790769"/>
        <n v="-0.0490195969231371"/>
        <n v="-0.0576923332356624"/>
        <n v="0.0721649572625229"/>
        <n v="1.19148929916774"/>
        <n v="0.0103092592645337"/>
        <n v="0.0102041099200662"/>
        <n v="-0.0288461887554052"/>
        <n v="-0.00970872006888147"/>
        <n v="-0.0306122357884532"/>
        <n v="-0.0384615384615385"/>
        <n v="-0.0102040702669386"/>
        <n v="-0.0101010378198458"/>
        <n v="0.0396039793543627"/>
        <n v="-0.0103092897150219"/>
        <n v="-0.0952380952380952"/>
        <n v="-0.0571428396014648"/>
        <n v="-0.00999998886159981"/>
        <n v="-0.0104166550641665"/>
        <n v="0.0315789376744937"/>
        <n v="0.021052631332113"/>
        <n v="0.0100000111384002"/>
        <n v="0.0297029589413429"/>
        <n v="-0.0769231109808831"/>
        <n v="0.0520833343325989"/>
        <n v="0.0306122562636737"/>
        <n v="-0.0297029617206454"/>
        <n v="0.0520833449358335"/>
        <n v="-0.0404040399494582"/>
        <n v="-0.0480769123669229"/>
        <n v="0.0729166782691669"/>
        <n v="0.0208333433259887"/>
        <n v="-0.00970874857306822"/>
        <n v="-0.068627440060392"/>
        <n v="-0.0485436897544175"/>
        <n v="-0.0404040582568498"/>
        <n v="0.0408163457085195"/>
        <n v="0.0198019799796412"/>
        <n v="-0.049019607400556"/>
        <n v="0.0312500389713557"/>
        <n v="0.0736841979377639"/>
        <n v="0.0294117756258825"/>
        <n v="-0.0666666765674667"/>
        <n v="0.0606060408740081"/>
        <n v="-0.0285714388763429"/>
        <n v="-0.0285714198007324"/>
        <n v="0.0714285814969727"/>
        <n v="0.00970872694510692"/>
        <n v="-0.0576923076923077"/>
        <n v="0.050505049565429"/>
        <n v="-0.0204081632653061"/>
        <n v="-0.0396039337641096"/>
        <n v="0.00980393248862764"/>
        <n v="0.0104166782691669"/>
        <n v="0.0306122357884532"/>
      </sharedItems>
    </cacheField>
    <cacheField name="Conversion change with respect to same day last week" numFmtId="10">
      <sharedItems containsNumber="1" containsMixedTypes="1" count="360">
        <s v="NA"/>
        <n v="-0.00989758406991845"/>
        <n v="0.160090687764743"/>
        <n v="0.0731424217415787"/>
        <n v="-0.0854229092807291"/>
        <n v="0.0528713191389113"/>
        <n v="-0.0302084904519847"/>
        <n v="0.153386382693258"/>
        <n v="-0.0678011182255353"/>
        <n v="-0.00999294706538502"/>
        <n v="-0.0202181026014441"/>
        <n v="0.0813630988026908"/>
        <n v="-0.0403568176813992"/>
        <n v="0.161761756665119"/>
        <n v="0.173054345882352"/>
        <n v="0.0504154637722136"/>
        <n v="-0.0192342376880429"/>
        <n v="-0.105706022244448"/>
        <n v="0.0130641502204917"/>
        <n v="-0.0112014130976737"/>
        <n v="-0.0390440509371708"/>
        <n v="-0.0762758720396462"/>
        <n v="-0.524816421151155"/>
        <n v="-0.11382460416484"/>
        <n v="0.18808824770203"/>
        <n v="0.0716165562795853"/>
        <n v="-0.0376824180042418"/>
        <n v="0.0714415902793394"/>
        <n v="-0.0858065712395529"/>
        <n v="1.1476852728398"/>
        <n v="0.0820189280908991"/>
        <n v="0.0202262949893815"/>
        <n v="-0.113499113429021"/>
        <n v="0.171969037161044"/>
        <n v="-0.076923385166751"/>
        <n v="0.0304062255070843"/>
        <n v="0.0206966615470257"/>
        <n v="0.0330797407720485"/>
        <n v="-0.11465126613431"/>
        <n v="0.0521977529928917"/>
        <n v="-0.0840710118281489"/>
        <n v="-0.104909688228115"/>
        <n v="0.136746834323128"/>
        <n v="-0.54090360183579"/>
        <n v="-0.139622208268087"/>
        <n v="0.000108089888204616"/>
        <n v="0.0397976043877945"/>
        <n v="-0.132619367906077"/>
        <n v="0.0618559275513189"/>
        <n v="-0.0842779776402322"/>
        <n v="1.15769257299693"/>
        <n v="0.11504171088599"/>
        <n v="0.129151986447565"/>
        <n v="0.0487511316922332"/>
        <n v="-0.423946784071793"/>
        <n v="0.0408792316979239"/>
        <n v="0.0490473620732948"/>
        <n v="-0.0501959446953361"/>
        <n v="-0.148013526673231"/>
        <n v="-0.0962174476764981"/>
        <n v="-0.0180159522079701"/>
        <n v="1.02020706525841"/>
        <n v="-0.0386905089979382"/>
        <n v="-0.0945056179219094"/>
        <n v="0.042939390057935"/>
        <n v="0.0824738833614521"/>
        <n v="-0.0111095868949217"/>
        <n v="-0.140063144342633"/>
        <n v="0.0921090759489527"/>
        <n v="-0.046995639117804"/>
        <n v="0.021275401907066"/>
        <n v="-0.466274577095443"/>
        <n v="0.140549441273086"/>
        <n v="0.0219605842742339"/>
        <n v="0.173882313548587"/>
        <n v="-0.00923032104202317"/>
        <n v="0.149968537069981"/>
        <n v="0.031850312992748"/>
        <n v="0.872339826857698"/>
        <n v="-0.147938953428866"/>
        <n v="0.0729429592175831"/>
        <n v="-0.0568375326448088"/>
        <n v="-0.0765388271950127"/>
        <n v="-0.0515568506264845"/>
        <n v="0.070682809726329"/>
        <n v="-0.0492537013268895"/>
        <n v="0.0826715593134088"/>
        <n v="-0.534971292526224"/>
        <n v="0.13736127433753"/>
        <n v="0.0207011264043546"/>
        <n v="-0.0930614942450773"/>
        <n v="-0.0946773840710885"/>
        <n v="0.0602934572930175"/>
        <n v="-0.057303449393291"/>
        <n v="1.06566573241532"/>
        <n v="-0.204264143901119"/>
        <n v="-0.0669345200258857"/>
        <n v="0.185014961101137"/>
        <n v="0.149221990834667"/>
        <n v="-0.0574022547021458"/>
        <n v="0.0819462869908847"/>
        <n v="0.565444738033407"/>
        <n v="0.161654024280304"/>
        <n v="-0.031587584771085"/>
        <n v="-0.000306113569688218"/>
        <n v="0.039903763779019"/>
        <n v="-0.0300358856331984"/>
        <n v="0.116485378034673"/>
        <n v="-0.386904835904022"/>
        <n v="-0.0787031036931018"/>
        <n v="0.0300362599829266"/>
        <n v="-0.139670294063605"/>
        <n v="-0.162221140507265"/>
        <n v="0.062916929318195"/>
        <n v="-0.0581632927113583"/>
        <n v="0.0734933501297091"/>
        <n v="0.0236007264387559"/>
        <n v="-0.0675086299379405"/>
        <n v="-0.0204082147207901"/>
        <n v="-0.0881992979545157"/>
        <n v="-0.00156858734492488"/>
        <n v="-0.086084544765538"/>
        <n v="-0.0478888422509307"/>
        <n v="0.0503011035884544"/>
        <n v="0.0622253310938383"/>
        <n v="0.0526316627513144"/>
        <n v="0.103030404417171"/>
        <n v="0.0643147611421945"/>
        <n v="-0.000380848990721361"/>
        <n v="0.138024255529684"/>
        <n v="-0.0951943861382067"/>
        <n v="0.0609967464630222"/>
        <n v="-0.104995833514111"/>
        <n v="-0.00678845640936821"/>
        <n v="-0.122072056023691"/>
        <n v="0.150037046472872"/>
        <n v="-0.0487154140156976"/>
        <n v="0.00858670358032398"/>
        <n v="0.0110120699550201"/>
        <n v="0.0959199831951784"/>
        <n v="-0.0876643412803651"/>
        <n v="-0.0113254141797248"/>
        <n v="-0.083996786140809"/>
        <n v="-0.0574292955900833"/>
        <n v="0.00139290812979894"/>
        <n v="-0.0293196110850454"/>
        <n v="0.0940990227871182"/>
        <n v="0.0319918671008491"/>
        <n v="0.140454090933621"/>
        <n v="-0.095267434512274"/>
        <n v="0.126086642949708"/>
        <n v="0.10356052207278"/>
        <n v="-0.12319219560193"/>
        <n v="-0.0683638543987061"/>
        <n v="0.0830152247382921"/>
        <n v="-0.0593194165524651"/>
        <n v="0.180384121511373"/>
        <n v="-0.0585517543576872"/>
        <n v="-0.103721085484716"/>
        <n v="0.0846751739349621"/>
        <n v="0.0109146063760108"/>
        <n v="0.00878645309079726"/>
        <n v="0.0189075129041919"/>
        <n v="-0.111131578811443"/>
        <n v="-0.0292279392898276"/>
        <n v="0.105353818356402"/>
        <n v="-0.0306124600527887"/>
        <n v="0.0297137814302295"/>
        <n v="-0.0380956507779101"/>
        <n v="-0.0562932007208809"/>
        <n v="0.0118474031429172"/>
        <n v="-0.02020133878316"/>
        <n v="-0.0857141126415054"/>
        <n v="0.0528456678125943"/>
        <n v="0.00799801635589444"/>
        <n v="0.041089359547504"/>
        <n v="0.0618689781005423"/>
        <n v="0.114949112705693"/>
        <n v="0.020188825160964"/>
        <n v="0.0494721169260951"/>
        <n v="0.0527211075889174"/>
        <n v="-0.0257426369698835"/>
        <n v="-0.000129903507671684"/>
        <n v="-0.0087989362657882"/>
        <n v="0.000675335131056133"/>
        <n v="0.0321880459199043"/>
        <n v="0.0847423728604356"/>
        <n v="0.0925295746459954"/>
        <n v="0.115134321929363"/>
        <n v="0.000817379120644602"/>
        <n v="-0.591959098301699"/>
        <n v="-0.094645522449875"/>
        <n v="0.0480223178638734"/>
        <n v="0.000386450549229497"/>
        <n v="-0.0868896128237764"/>
        <n v="-0.131924595742777"/>
        <n v="-0.00902669273590728"/>
        <n v="1.27836954727732"/>
        <n v="-0.0107092585567438"/>
        <n v="-0.0373059156032263"/>
        <n v="-0.104157945235898"/>
        <n v="-0.0273803931386741"/>
        <n v="0.0510840688674745"/>
        <n v="0.00867686038460733"/>
        <n v="0.0521156748488586"/>
        <n v="-0.000890480337630147"/>
        <n v="0.0825506206881144"/>
        <n v="-0.0197318288562349"/>
        <n v="0.0387262467500834"/>
        <n v="-0.000122515213253327"/>
        <n v="-0.104797255829196"/>
        <n v="-0.0669151660810149"/>
        <n v="-0.113142936293075"/>
        <n v="-0.129836176325903"/>
        <n v="0.00989020854779635"/>
        <n v="0.030340725036996"/>
        <n v="-0.543533632051769"/>
        <n v="0.116427717743428"/>
        <n v="0.183559076108305"/>
        <n v="0.12829034045227"/>
        <n v="0.000128241112036365"/>
        <n v="0.00890132879572883"/>
        <n v="-0.0177570839796471"/>
        <n v="1.00479580491988"/>
        <n v="-0.0296549190220561"/>
        <n v="-0.00841369349006877"/>
        <n v="0.0211928881388392"/>
        <n v="0.0724823427017784"/>
        <n v="0.0522227069787474"/>
        <n v="-0.0501844996926502"/>
        <n v="0.150841061103147"/>
        <n v="-0.0378429436791283"/>
        <n v="-0.130707983230301"/>
        <n v="0.0725773834288187"/>
        <n v="-0.0300912094816992"/>
        <n v="-0.112239554562622"/>
        <n v="-0.0289893357686339"/>
        <n v="-0.030314011898339"/>
        <n v="0.0395553950034146"/>
        <n v="-0.0604891624567178"/>
        <n v="-0.0957549203392861"/>
        <n v="0.0110791539286736"/>
        <n v="0.0722483090811007"/>
        <n v="-0.123910189178334"/>
        <n v="0.0116149613606887"/>
        <n v="0.116301346782437"/>
        <n v="0.0222304912697516"/>
        <n v="0.00973379704808725"/>
        <n v="0.00902322024193254"/>
        <n v="0.00799216709525367"/>
        <n v="-0.512465223273348"/>
        <n v="0.0193014754124221"/>
        <n v="-0.138625960673268"/>
        <n v="0.149064230338629"/>
        <n v="-0.0600515811528469"/>
        <n v="-0.0581187006106335"/>
        <n v="-0.0270945646337037"/>
        <n v="1.13685901138959"/>
        <n v="0.029120939913093"/>
        <n v="0.0395629031781035"/>
        <n v="0.00191454938404718"/>
        <n v="0.186448879862196"/>
        <n v="0.0108416686736041"/>
        <n v="-0.0104832753446974"/>
        <n v="0.0743265349897706"/>
        <n v="-0.111918673013169"/>
        <n v="-0.0278400149809764"/>
        <n v="-0.122342170655606"/>
        <n v="-0.188667706707298"/>
        <n v="0.0302040940016169"/>
        <n v="-0.0683571093841933"/>
        <n v="-0.00927410972478208"/>
        <n v="0.0630228976687949"/>
        <n v="0.126210143080844"/>
        <n v="0.0607735995607986"/>
        <n v="0.270024863656274"/>
        <n v="-0.140342394872847"/>
        <n v="0.0844387312674489"/>
        <n v="0.0182432146058761"/>
        <n v="-0.0117759664327562"/>
        <n v="-0.173240370767783"/>
        <n v="-0.0955709415760531"/>
        <n v="-0.0672216537664848"/>
        <n v="0.019790133004044"/>
        <n v="0.0940329570545153"/>
        <n v="0.0117405999863856"/>
        <n v="0.0200116986736757"/>
        <n v="0.210357949833231"/>
        <n v="0.210662318627636"/>
        <n v="-0.0380952344550861"/>
        <n v="0.15084054746077"/>
        <n v="-0.130505173728856"/>
        <n v="-0.0205221904782208"/>
        <n v="-0.0478989057882761"/>
        <n v="-0.0954636479513074"/>
        <n v="-0.148459856037529"/>
        <n v="0.0495631015715394"/>
        <n v="-0.165145989225139"/>
        <n v="0.0929494415410994"/>
        <n v="-0.0498893706007989"/>
        <n v="-0.0386328804557842"/>
        <n v="-0.13272610594788"/>
        <n v="0.14058576428391"/>
        <n v="-0.155439834745452"/>
        <n v="0.117604140339375"/>
        <n v="-0.0300240160652682"/>
        <n v="0.175958462840922"/>
        <n v="-0.0408939513082221"/>
        <n v="0.151849148433854"/>
        <n v="-0.01229486874236"/>
        <n v="0.171603853853639"/>
        <n v="0.116099110893151"/>
        <n v="0.0420806792746879"/>
        <n v="-0.18323809520645"/>
        <n v="-0.539335249048084"/>
        <n v="0.104176858969332"/>
        <n v="-0.0564843035901934"/>
        <n v="-0.0551414096771096"/>
        <n v="-0.114137313643803"/>
        <n v="0.0918263065877583"/>
        <n v="0.0854249643424557"/>
        <n v="1.24046098297433"/>
        <n v="-0.0370374988815223"/>
        <n v="0.0615308694945021"/>
        <n v="-0.0128764293420599"/>
        <n v="-0.00927622805062421"/>
        <n v="-0.0563040664490779"/>
        <n v="0.0292616437184346"/>
        <n v="0.195864571419793"/>
        <n v="-0.0105770418674134"/>
        <n v="0.0298393107243419"/>
        <n v="0.0109936851574539"/>
        <n v="0.105761269445436"/>
        <n v="0.00977968114970805"/>
        <n v="0.0326027453580708"/>
        <n v="-0.129034706607692"/>
        <n v="-0.0955055400228573"/>
        <n v="-0.0659061806675178"/>
        <n v="-0.0761457723943884"/>
        <n v="0.0010913163478365"/>
        <n v="-0.0956563118024132"/>
        <n v="0.0288544771692689"/>
        <n v="-0.13360031512605"/>
        <n v="0.128906653370885"/>
        <n v="-0.0879090091735357"/>
        <n v="0.0403182755647984"/>
        <n v="-0.085762654837665"/>
        <n v="-0.0310828650264575"/>
        <n v="-0.165886725744314"/>
        <n v="0.210291660803141"/>
        <n v="-0.105990427748023"/>
        <n v="0.176071611328462"/>
        <n v="0.0626893363228576"/>
        <n v="0.091748987542926"/>
        <n v="0.053033153630441"/>
        <n v="0.200333268988507"/>
        <n v="-0.0580392913539147"/>
        <n v="-0.0489168808029865"/>
        <n v="-0.0504174955012314"/>
        <n v="-0.0304122310629717"/>
      </sharedItems>
    </cacheField>
    <cacheField name="L2M" numFmtId="9">
      <sharedItems containsSemiMixedTypes="0" containsString="0" containsNumber="1" minValue="0" maxValue="0.262499969796457" count="184">
        <n v="0.244999987049519"/>
        <n v="0.247500001481683"/>
        <n v="0.249999976017627"/>
        <n v="0.262499965465384"/>
        <n v="0.205799997059462"/>
        <n v="0.201599988682467"/>
        <n v="0.237499970947069"/>
        <n v="0.244999986186154"/>
        <n v="0.259999962808876"/>
        <n v="0.257499979326215"/>
        <n v="0.239999974795789"/>
        <n v="0.212099993380273"/>
        <n v="0.212099987881853"/>
        <n v="0.254999995252974"/>
        <n v="0.237499960649332"/>
        <n v="0.262499964397303"/>
        <n v="0.252499993294249"/>
        <n v="0.259999972011161"/>
        <n v="0.203699998285859"/>
        <n v="0.207899992378634"/>
        <n v="0.259999987224188"/>
        <n v="0.252499992209363"/>
        <n v="0.237499959406679"/>
        <n v="0.244999957104372"/>
        <n v="0.212099981334163"/>
        <n v="0.212099994688858"/>
        <n v="0.247499963938343"/>
        <n v="0.11749999776475"/>
        <n v="0.247500006705751"/>
        <n v="0.254999964985736"/>
        <n v="0.207899982587351"/>
        <n v="0.21630000167076"/>
        <n v="0.262499966471246"/>
        <n v="0.260000000969393"/>
        <n v="0.247499975961199"/>
        <n v="0.237500007408416"/>
        <n v="0.20789998989588"/>
        <n v="0.216299986571199"/>
        <n v="0.237499988823749"/>
        <n v="0.254999965575018"/>
        <n v="0.252499983883846"/>
        <n v="0.242499976860645"/>
        <n v="0.254999972790909"/>
        <n v="0.21419999696424"/>
        <n v="0.218399984048929"/>
        <n v="0.257499997697692"/>
        <n v="0.25749999555495"/>
        <n v="0.244999985779864"/>
        <n v="0.23999999808141"/>
        <n v="0.257499981829826"/>
        <n v="0.209999986077"/>
        <n v="0.201600000792064"/>
        <n v="0.23999996202379"/>
        <n v="0.244999968706496"/>
        <n v="0.254999970335651"/>
        <n v="0.259999973176997"/>
        <n v="0.209999991432"/>
        <n v="0.203699994692211"/>
        <n v="0.242500002302308"/>
        <n v="0.244999957276764"/>
        <n v="0.237499988488461"/>
        <n v="0.20789999601588"/>
        <n v="0.218399996729852"/>
        <n v="0.239999984964521"/>
        <n v="0.237499969186286"/>
        <n v="0.218399989701084"/>
        <n v="0.239999982117998"/>
        <n v="0.262499969796457"/>
        <n v="0.254999989898037"/>
        <n v="0.25"/>
        <n v="0.216299988661334"/>
        <n v="0.207899979725906"/>
        <n v="0.244999957442191"/>
        <n v="0.252499966342453"/>
        <n v="0.2205000027846"/>
        <n v="0.201599999512255"/>
        <n v="0.25749996914433"/>
        <n v="0.249999967109889"/>
        <n v="0.262499962192496"/>
        <n v="0.262499959045488"/>
        <n v="0.21419998226424"/>
        <n v="0.20159998477752"/>
        <n v="0.257499999883722"/>
        <n v="0.24999996511655"/>
        <n v="0.247499972493481"/>
        <n v="0.21209999220312"/>
        <n v="0.259999990505948"/>
        <n v="0.242499981649923"/>
        <n v="0.249999966142534"/>
        <n v="0.21629999910036"/>
        <n v="0.257499983452163"/>
        <n v="0.199499991813817"/>
        <n v="0.2525000032717"/>
        <n v="0.252499973891356"/>
        <n v="0.242499969412197"/>
        <n v="0.259999991542543"/>
        <n v="0.252499994484054"/>
        <n v="0.21629998125036"/>
        <n v="0.201599997090377"/>
        <n v="0.242499983385408"/>
        <n v="0.247499978638382"/>
        <n v="0.2204999853126"/>
        <n v="0.209999994606669"/>
        <n v="0.26000000191859"/>
        <n v="0.249999988602437"/>
        <n v="0.257499985580283"/>
        <n v="0.20789999944308"/>
        <n v="0.199499989795104"/>
        <n v="0.242499975412247"/>
        <n v="0.21000000042432"/>
        <n v="0.207899998298477"/>
        <n v="0.242499989152589"/>
        <n v="0.254999970191173"/>
        <n v="0.21839999451648"/>
        <n v="0.209999995866161"/>
        <n v="0.257499979882748"/>
        <n v="0.21839999108928"/>
        <n v="0.199499996095935"/>
        <n v="0.20159999842752"/>
        <n v="0.237499970092571"/>
        <n v="0.247499938768412"/>
        <n v="0.203699978995504"/>
        <n v="0.249999977862426"/>
        <n v="0.252499965582848"/>
        <n v="0.199499999488543"/>
        <n v="0.23999999452917"/>
        <n v="0.247499967877325"/>
        <n v="0.247499984535004"/>
        <n v="0.247500005515946"/>
        <n v="0.21419999832924"/>
        <n v="0.259999980465268"/>
        <n v="0.099999985459109"/>
        <n v="0.209999997074764"/>
        <n v="0.214199992153877"/>
        <n v="0.255000008434197"/>
        <n v="0.262499967888866"/>
        <n v="0.21419998997544"/>
        <n v="0.199499993912478"/>
        <n v="0.205799992294046"/>
        <n v="0.239999992915976"/>
        <n v="0.237499996679364"/>
        <n v="0.247499981625814"/>
        <n v="0.20159998834752"/>
        <n v="0.220499998238314"/>
        <n v="0.249999987882591"/>
        <n v="0.259999982675704"/>
        <n v="0.257499967227354"/>
        <n v="0.209999998235501"/>
        <n v="0.237499988132434"/>
        <n v="0.244999986609026"/>
        <n v="0.203699986819192"/>
        <n v="0.21629999092748"/>
        <n v="0.252499974099038"/>
        <n v="0.1994999929314"/>
        <n v="0.247499970069999"/>
        <n v="0.26249996327271"/>
        <n v="0.205800000661816"/>
        <n v="0.262499961046814"/>
        <n v="0.20579998337976"/>
        <n v="0.262499968871859"/>
        <n v="0.242499968583092"/>
        <n v="0.209999987497714"/>
        <n v="0.207899995833066"/>
        <n v="0.207899989192508"/>
        <n v="0.218399980084081"/>
        <n v="0.254999991648492"/>
        <n v="0.203699990503162"/>
        <n v="0.212099985099548"/>
        <n v="0.242499990184899"/>
        <n v="0.21209999356812"/>
        <n v="0.214199983460006"/>
        <n v="0.239999972372307"/>
        <n v="0.20789998677588"/>
        <n v="0.209999999351161"/>
        <n v="0.252500001467157"/>
        <n v="0.239999970179633"/>
        <n v="0.254999967767692"/>
        <n v="0.21629998558585"/>
        <n v="0.257499966572263"/>
        <n v="0.244999985389201"/>
        <n v="0.259999964040146"/>
        <n v="0.201599980344509"/>
        <n v="0.249999988253532"/>
        <n v="0.239999960273906"/>
      </sharedItems>
    </cacheField>
    <cacheField name="M2C" numFmtId="9">
      <sharedItems containsSemiMixedTypes="0" containsString="0" containsNumber="1" minValue="0" maxValue="0.671999927618667" count="323">
        <n v="0.411999957712712"/>
        <n v="0.399999852637566"/>
        <n v="0.384000033767184"/>
        <n v="0.403999894049976"/>
        <n v="0.333199907251212"/>
        <n v="0.343399959901028"/>
        <n v="0.383999958639238"/>
        <n v="0.391999959404204"/>
        <n v="0.40400005585481"/>
        <n v="0.387999715347686"/>
        <n v="0.403999916793782"/>
        <n v="0.339999955776966"/>
        <n v="0.33659992725418"/>
        <n v="0.387999964257684"/>
        <n v="0.404000031653646"/>
        <n v="0.411999977575949"/>
        <n v="0.383999892353886"/>
        <n v="0.415999963885365"/>
        <n v="0.333199989869734"/>
        <n v="0.353600015066153"/>
        <n v="0.383999973793205"/>
        <n v="0.415999913056164"/>
        <n v="0.379999975510074"/>
        <n v="0.4"/>
        <n v="0.35699999529867"/>
        <n v="0.353599976373516"/>
        <n v="0.387999901282192"/>
        <n v="0.415999674319276"/>
        <n v="0.415999839603865"/>
        <n v="0.403999959371034"/>
        <n v="0.411999897125651"/>
        <n v="0.329800021010536"/>
        <n v="0.33659997942254"/>
        <n v="0.395999968346354"/>
        <n v="0.403999948908559"/>
        <n v="0.399999962715664"/>
        <n v="0.400000036479429"/>
        <n v="0.403999887128135"/>
        <n v="0.357000006669636"/>
        <n v="0.336599992280727"/>
        <n v="0.399999887061034"/>
        <n v="0.388000000687898"/>
        <n v="0.411999865782289"/>
        <n v="0.379999961640189"/>
        <n v="0.404000005836709"/>
        <n v="0.339999971450979"/>
        <n v="0.326400025853467"/>
        <n v="0.419999946353994"/>
        <n v="0.167999997167208"/>
        <n v="0.387999955040967"/>
        <n v="0.383999960029378"/>
        <n v="0.404000028751456"/>
        <n v="0.322999924970494"/>
        <n v="0.353600000714343"/>
        <n v="0.40399988448901"/>
        <n v="0.41199991971345"/>
        <n v="0.383999976653166"/>
        <n v="0.395999922214633"/>
        <n v="0.41999995529499"/>
        <n v="0.339999985719999"/>
        <n v="0.326400005534997"/>
        <n v="0.415999962110588"/>
        <n v="0.379999829107056"/>
        <n v="0.387999903121897"/>
        <n v="0.395999858856411"/>
        <n v="0.419999926326143"/>
        <n v="0.33660001224"/>
        <n v="0.346800007407379"/>
        <n v="0.395999883583678"/>
        <n v="0.3799999333427"/>
        <n v="0.395999934265932"/>
        <n v="0.415999956132526"/>
        <n v="0.353599982821052"/>
        <n v="0.41600003427384"/>
        <n v="0.420000038208978"/>
        <n v="0.395999899026434"/>
        <n v="0.391999941060922"/>
        <n v="0.383999933451204"/>
        <n v="0.339999995838776"/>
        <n v="0.350199938382568"/>
        <n v="0.407999901739305"/>
        <n v="0.399999960845104"/>
        <n v="0.3999999232564"/>
        <n v="0.39200006074942"/>
        <n v="0.388000018757135"/>
        <n v="0.343399954941257"/>
        <n v="0.326399904155789"/>
        <n v="0.419999970503911"/>
        <n v="0.395999965618867"/>
        <n v="0.199999931210217"/>
        <n v="0.408000022938747"/>
        <n v="0.343400034340003"/>
        <n v="0.343399961002705"/>
        <n v="0.391999845383906"/>
        <n v="0.395999974965197"/>
        <n v="0.384000047627544"/>
        <n v="0.387999974149524"/>
        <n v="0.380000039567057"/>
        <n v="0.339999984683167"/>
        <n v="0.353599952508797"/>
        <n v="0.411999898486666"/>
        <n v="0.383999946869815"/>
        <n v="0.41199999473597"/>
        <n v="0.671999927618667"/>
        <n v="0.411999918380923"/>
        <n v="0.343399924016047"/>
        <n v="0.350199974470291"/>
        <n v="0.411999867375142"/>
        <n v="0.383999996734677"/>
        <n v="0.408000033679478"/>
        <n v="0.383999897558255"/>
        <n v="0.379999923603657"/>
        <n v="0.329800000420119"/>
        <n v="0.353599944493651"/>
        <n v="0.395999997696493"/>
        <n v="0.40399998571192"/>
        <n v="0.391999895908217"/>
        <n v="0.407999911858842"/>
        <n v="0.32639997614058"/>
        <n v="0.353600011185306"/>
        <n v="0.379999837142013"/>
        <n v="0.407999942216582"/>
        <n v="0.379999927055587"/>
        <n v="0.403999952236104"/>
        <n v="0.415999877248604"/>
        <n v="0.336599990115047"/>
        <n v="0.353599936575324"/>
        <n v="0.379999955724851"/>
        <n v="0.399999929834422"/>
        <n v="0.419999861405624"/>
        <n v="0.415999932158996"/>
        <n v="0.391999855438124"/>
        <n v="0.356999924672483"/>
        <n v="0.326399937043244"/>
        <n v="0.391999992701223"/>
        <n v="0.395999924784974"/>
        <n v="0.419999904393254"/>
        <n v="0.420000003760021"/>
        <n v="0.353600001616457"/>
        <n v="0.343399997224265"/>
        <n v="0.383999868665587"/>
        <n v="0.38799984590422"/>
        <n v="0.407999961984594"/>
        <n v="0.391999914529789"/>
        <n v="0.350199949431536"/>
        <n v="0.333199913123759"/>
        <n v="0.399999925581963"/>
        <n v="0.395999917360839"/>
        <n v="0.399999965611531"/>
        <n v="0.415999998539376"/>
        <n v="0.322999993602632"/>
        <n v="0.415999905247467"/>
        <n v="0.407999956944302"/>
        <n v="0.383999972281125"/>
        <n v="0.392000004126616"/>
        <n v="0.353600009023286"/>
        <n v="0.346799925336665"/>
        <n v="0.379999908919681"/>
        <n v="0.379999952981829"/>
        <n v="0.412000068084594"/>
        <n v="0.41200001331125"/>
        <n v="0.322999998178424"/>
        <n v="0.353600000901945"/>
        <n v="0.395999970247098"/>
        <n v="0.387999890971863"/>
        <n v="0.384000052103153"/>
        <n v="0.350200035020004"/>
        <n v="0.35699999829087"/>
        <n v="0.420000038359811"/>
        <n v="0.399999962008122"/>
        <n v="0.395999908509589"/>
        <n v="0.41199997013879"/>
        <n v="0.41599996244878"/>
        <n v="0.343399932644556"/>
        <n v="0.343399997506573"/>
        <n v="0.383999931656902"/>
        <n v="0.395999995038798"/>
        <n v="0.411999896127428"/>
        <n v="0.403999894010683"/>
        <n v="0.411999906977465"/>
        <n v="0.350199986058057"/>
        <n v="0.350199967088333"/>
        <n v="0.3999999642221"/>
        <n v="0.395999897244355"/>
        <n v="0.383999966663414"/>
        <n v="0.415999985014563"/>
        <n v="0.322999929389471"/>
        <n v="0.399999924830271"/>
        <n v="0.392000001430282"/>
        <n v="0.391999942390368"/>
        <n v="0.387999967663818"/>
        <n v="0.329799933107196"/>
        <n v="0.350199925270098"/>
        <n v="0.399999963874744"/>
        <n v="0.391999978511792"/>
        <n v="0.40799998737741"/>
        <n v="0.350199998673309"/>
        <n v="0.322999921356764"/>
        <n v="0.391999997048323"/>
        <n v="0.395999912754654"/>
        <n v="0.411999886784202"/>
        <n v="0.37999993917757"/>
        <n v="0.353600026520002"/>
        <n v="0.326399920991532"/>
        <n v="0.399999961224289"/>
        <n v="0.415999987961788"/>
        <n v="0.39199994595693"/>
        <n v="0.39199992705559"/>
        <n v="0.416000014597555"/>
        <n v="0.336600007189515"/>
        <n v="0.329799994034313"/>
        <n v="0.407999828907173"/>
        <n v="0.399999895793695"/>
        <n v="0.403999846214783"/>
        <n v="0.399999963527796"/>
        <n v="0.395999887836288"/>
        <n v="0.350199962108151"/>
        <n v="0.399999963129889"/>
        <n v="0.391999880088135"/>
        <n v="0.411999997854576"/>
        <n v="0.391999897206412"/>
        <n v="0.399999887199365"/>
        <n v="0.353599952877392"/>
        <n v="0.379999870243117"/>
        <n v="0.395999987082761"/>
        <n v="0.33660001771579"/>
        <n v="0.343399991918333"/>
        <n v="0.41999995907008"/>
        <n v="0.387999897817118"/>
        <n v="0.391999993670631"/>
        <n v="0.391999868218076"/>
        <n v="0.387999948545242"/>
        <n v="0.149599912307198"/>
        <n v="0.35359993105956"/>
        <n v="0.384000004700086"/>
        <n v="0.412000028611205"/>
        <n v="0.379999939756827"/>
        <n v="0.408000063307292"/>
        <n v="0.343399958821835"/>
        <n v="0.356999985991835"/>
        <n v="0.415999861709562"/>
        <n v="0.40799994988173"/>
        <n v="0.40800003981972"/>
        <n v="0.388000030064504"/>
        <n v="0.339999956702037"/>
        <n v="0.336599913150875"/>
        <n v="0.391999878175314"/>
        <n v="0.39600003037471"/>
        <n v="0.396000030687849"/>
        <n v="0.336599963630901"/>
        <n v="0.399999926141497"/>
        <n v="0.329799912880622"/>
        <n v="0.326400031630519"/>
        <n v="0.387999963977495"/>
        <n v="0.383999875610597"/>
        <n v="0.419999839677356"/>
        <n v="0.379999929186996"/>
        <n v="0.411999915732514"/>
        <n v="0.339999955406263"/>
        <n v="0.346800001881782"/>
        <n v="0.388000003683692"/>
        <n v="0.39599995564986"/>
        <n v="0.343400002550722"/>
        <n v="0.33659998545262"/>
        <n v="0.388000032445698"/>
        <n v="0.383999885953783"/>
        <n v="0.412000050320768"/>
        <n v="0.383999862486139"/>
        <n v="0.41599997310018"/>
        <n v="0.326399963216841"/>
        <n v="0.336599928868115"/>
        <n v="0.380000031323917"/>
        <n v="0.399999963104042"/>
        <n v="0.3959999130484"/>
        <n v="0.379999897421928"/>
        <n v="0.407999982773677"/>
        <n v="0.346799961036038"/>
        <n v="0.322999958499044"/>
        <n v="0.380000007295886"/>
        <n v="0.411999941224178"/>
        <n v="0.407999903610923"/>
        <n v="0.407999868001008"/>
        <n v="0.322999953207817"/>
        <n v="0.135999973421052"/>
        <n v="0.384000009355411"/>
        <n v="0.403999938386764"/>
        <n v="0.415999928779297"/>
        <n v="0.415999958045324"/>
        <n v="0.343399938860601"/>
        <n v="0.339999997940194"/>
        <n v="0.39999992848588"/>
        <n v="0.404000001474804"/>
        <n v="0.407999978616204"/>
        <n v="0.387999932027096"/>
        <n v="0.391999994221658"/>
        <n v="0.326399993722496"/>
        <n v="0.343399981836153"/>
        <n v="0.392000025514756"/>
        <n v="0.41599989521548"/>
        <n v="0.41599988858136"/>
        <n v="0.41599984809515"/>
        <n v="0.343399963721556"/>
        <n v="0.33320001169045"/>
        <n v="0.407999851090922"/>
        <n v="0.403999969312151"/>
        <n v="0.403999880959184"/>
        <n v="0.399999858360376"/>
        <n v="0.384000021589409"/>
        <n v="0.322999932548952"/>
        <n v="0.407999907133801"/>
        <n v="0.395999891160958"/>
        <n v="0.392000038015406"/>
        <n v="0.356999918273758"/>
        <n v="0.380000035250649"/>
        <n v="0.395999960907752"/>
        <n v="0.411999942976891"/>
        <n v="0.411999968518731"/>
        <n v="0.416000001416396"/>
        <n v="0.343399975381037"/>
        <n v="0.357000004556701"/>
        <n v="0.383999974418799"/>
        <n v="0.395999976687869"/>
        <n v="0.379999892093846"/>
      </sharedItems>
    </cacheField>
    <cacheField name="C2P" numFmtId="9">
      <sharedItems containsSemiMixedTypes="0" containsString="0" containsNumber="1" minValue="0" maxValue="0.7665001584516" count="348">
        <n v="0.715399945449241"/>
        <n v="0.722700178124407"/>
        <n v="0.700799912064633"/>
        <n v="0.693500086621514"/>
        <n v="0.714000028724882"/>
        <n v="0.679999840767553"/>
        <n v="0.693500162527192"/>
        <n v="0.759199763344589"/>
        <n v="0.744599751226271"/>
        <n v="0.715400149173573"/>
        <n v="0.715399762150781"/>
        <n v="0.693600015608132"/>
        <n v="0.666400076826345"/>
        <n v="0.693499634401214"/>
        <n v="0.722700079281016"/>
        <n v="0.729999719084849"/>
        <n v="0.708100110471561"/>
        <n v="0.693500133142676"/>
        <n v="0.707199800998806"/>
        <n v="0.707199877563514"/>
        <n v="0.759199991986397"/>
        <n v="0.708099889951929"/>
        <n v="0.729999907012868"/>
        <n v="0.715399653059361"/>
        <n v="0.75189971333667"/>
        <n v="0.666400017932244"/>
        <n v="0.693600009175572"/>
        <n v="0.751900010030311"/>
        <n v="0.72269978937048"/>
        <n v="0.700800270244805"/>
        <n v="0.708099860929209"/>
        <n v="0.751900083551816"/>
        <n v="0.693599968916929"/>
        <n v="0.713999979805824"/>
        <n v="0.73730019758551"/>
        <n v="0.70810005998608"/>
        <n v="0.693499894904769"/>
        <n v="0.737299802053518"/>
        <n v="0.708100194999943"/>
        <n v="0.700399926985302"/>
        <n v="0.652799780888134"/>
        <n v="0.744600221831014"/>
        <n v="0.759199857810809"/>
        <n v="0.744600208741469"/>
        <n v="0.708099977791686"/>
        <n v="0.737299808979628"/>
        <n v="0.686799825467108"/>
        <n v="0.646"/>
        <n v="0.766499767959706"/>
        <n v="0.766499066801421"/>
        <n v="0.729999776800449"/>
        <n v="0.751900035963154"/>
        <n v="0.759199632014719"/>
        <n v="0.652799995621051"/>
        <n v="0.737300254927563"/>
        <n v="0.744599878117482"/>
        <n v="0.766499817602845"/>
        <n v="0.722700162272108"/>
        <n v="0.766499814343186"/>
        <n v="0.333199833319983"/>
        <n v="0.713999992478434"/>
        <n v="0.744599801056953"/>
        <n v="0.744599880474823"/>
        <n v="0.708100209935901"/>
        <n v="0.708100062912635"/>
        <n v="0.722700155700787"/>
        <n v="0.69349981135321"/>
        <n v="0.744600081588947"/>
        <n v="0.708100063518324"/>
        <n v="0.759199791480252"/>
        <n v="0.715399940495693"/>
        <n v="0.673200068137659"/>
        <n v="0.679999861804727"/>
        <n v="0.722700013925537"/>
        <n v="0.759199927221"/>
        <n v="0.744600205848249"/>
        <n v="0.69349983249534"/>
        <n v="0.759199956297205"/>
        <n v="0.70039981409119"/>
        <n v="0.693600117057175"/>
        <n v="0.722700080175066"/>
        <n v="0.72270010234112"/>
        <n v="0.708099904837918"/>
        <n v="0.75189987195357"/>
        <n v="0.766500002238108"/>
        <n v="0.680000047072142"/>
        <n v="0.713999913760939"/>
        <n v="0.715400031954099"/>
        <n v="0.6934999825029"/>
        <n v="0.693500100082628"/>
        <n v="0.693500137149677"/>
        <n v="0.766500038859611"/>
        <n v="0.666399825276645"/>
        <n v="0.652799974793724"/>
        <n v="0.700799824534403"/>
        <n v="0.693499756380285"/>
        <n v="0.737300001550376"/>
        <n v="0.759199794068361"/>
        <n v="0.729999635566616"/>
        <n v="0.679999819801962"/>
        <n v="0.680000034615391"/>
        <n v="0.766500042099292"/>
        <n v="0.708100128204617"/>
        <n v="0.708100062195496"/>
        <n v="0.73000015661961"/>
        <n v="0.766499987070607"/>
        <n v="0.645999895181722"/>
        <n v="0.666399911999238"/>
        <n v="0.76649989691803"/>
        <n v="0.751899723106522"/>
        <n v="0.759199665337734"/>
        <n v="0.693500134986549"/>
        <n v="0.700799968564178"/>
        <n v="0.714000049134579"/>
        <n v="0.659600032621366"/>
        <n v="0.715400004168806"/>
        <n v="0.693500095861929"/>
        <n v="0.744599845145523"/>
        <n v="0.74459998838261"/>
        <n v="0.722700198852142"/>
        <n v="0.652799822249159"/>
        <n v="0.659599808673469"/>
        <n v="0.730000015306208"/>
        <n v="0.708099871651398"/>
        <n v="0.715400186565885"/>
        <n v="0.729999932164561"/>
        <n v="0.729999870904444"/>
        <n v="0.652799802257851"/>
        <n v="0.659600033600007"/>
        <n v="0.69349990241989"/>
        <n v="0.759200024557957"/>
        <n v="0.71539991567971"/>
        <n v="0.74459999025069"/>
        <n v="0.715399944298789"/>
        <n v="0.646000126060635"/>
        <n v="0.673200118596521"/>
        <n v="0.715399815203149"/>
        <n v="0.708099927330487"/>
        <n v="0.76649986067885"/>
        <n v="0.722699784694028"/>
        <n v="0.722700164222536"/>
        <n v="0.7072"/>
        <n v="0.679999809809548"/>
        <n v="0.744599971670294"/>
        <n v="0.744600184742596"/>
        <n v="0.715400154111488"/>
        <n v="0.737300090315899"/>
        <n v="0.722700006148749"/>
        <n v="0.659599917774443"/>
        <n v="0.714000027569964"/>
        <n v="0.700799901023992"/>
        <n v="0.751900083824649"/>
        <n v="0.708099985900086"/>
        <n v="0.75919988342308"/>
        <n v="0.700799963484412"/>
        <n v="0.693599714504147"/>
        <n v="0.645999964599996"/>
        <n v="0.744600052513769"/>
        <n v="0.715399783495995"/>
        <n v="0.766499743619432"/>
        <n v="0.751899712828861"/>
        <n v="0.722699986051616"/>
        <n v="0.6732"/>
        <n v="0.666400102460617"/>
        <n v="0.7154001232159"/>
        <n v="0.751900119686958"/>
        <n v="0.708099891078398"/>
        <n v="0.700799271345848"/>
        <n v="0.76649961086832"/>
        <n v="0.707200018046571"/>
        <n v="0.659599921309376"/>
        <n v="0.715399761912107"/>
        <n v="0.729999816638246"/>
        <n v="0.722700002505736"/>
        <n v="0.75189988509409"/>
        <n v="0.708099781013656"/>
        <n v="0.652799828669332"/>
        <n v="0.659599709304274"/>
        <n v="0.722699690198886"/>
        <n v="0.751899862203263"/>
        <n v="0.693499927521331"/>
        <n v="0.766499917336681"/>
        <n v="0.680000074887505"/>
        <n v="0.67999983439828"/>
        <n v="0.759199796315385"/>
        <n v="0.737300117855407"/>
        <n v="0.75920021839092"/>
        <n v="0.751899869045917"/>
        <n v="0.693599831061296"/>
        <n v="0.700399831096496"/>
        <n v="0.715399748749674"/>
        <n v="0.729999534887137"/>
        <n v="0.766500092239911"/>
        <n v="0.729999733923341"/>
        <n v="0.652799883408801"/>
        <n v="0.730000150339485"/>
        <n v="0.751900043214024"/>
        <n v="0.700799608131812"/>
        <n v="0.744599802729939"/>
        <n v="0.759199696872496"/>
        <n v="0.679999987386291"/>
        <n v="0.659599896296639"/>
        <n v="0.700799768075838"/>
        <n v="0.693499846072299"/>
        <n v="0.751899662091321"/>
        <n v="0.700799902843296"/>
        <n v="0.70719981815771"/>
        <n v="0.707200096843888"/>
        <n v="0.722699579367253"/>
        <n v="0.700799730347573"/>
        <n v="0.700800042786982"/>
        <n v="0.737299784955955"/>
        <n v="0.700399939903846"/>
        <n v="0.326399892866832"/>
        <n v="0.700799797590768"/>
        <n v="0.700799955146083"/>
        <n v="0.722699936842929"/>
        <n v="0.72270007805633"/>
        <n v="0.69350005307404"/>
        <n v="0.693599882318329"/>
        <n v="0.645999890448093"/>
        <n v="0.751899913632496"/>
        <n v="0.744600266681371"/>
        <n v="0.708100107380578"/>
        <n v="0.737299807472335"/>
        <n v="0.708099783096429"/>
        <n v="0.645999901357317"/>
        <n v="0.686799950776323"/>
        <n v="0.722699869433707"/>
        <n v="0.7373001468309"/>
        <n v="0.737299734425717"/>
        <n v="0.766500099314194"/>
        <n v="0.715400158014934"/>
        <n v="0.666400054384006"/>
        <n v="0.680000036791014"/>
        <n v="0.69350001776544"/>
        <n v="0.693500155361017"/>
        <n v="0.744599808618503"/>
        <n v="0.700800036073098"/>
        <n v="0.67319989677732"/>
        <n v="0.751899985692245"/>
        <n v="0.708100092974784"/>
        <n v="0.759199887782864"/>
        <n v="0.693500038320676"/>
        <n v="0.673199857035726"/>
        <n v="0.693599899663146"/>
        <n v="0.737300051254198"/>
        <n v="0.722699679686476"/>
        <n v="0.700799807520233"/>
        <n v="0.744600018813745"/>
        <n v="0.737299985757405"/>
        <n v="0.645999820064632"/>
        <n v="0.713999960761442"/>
        <n v="0.693499961871119"/>
        <n v="0.766499898219187"/>
        <n v="0.744599952556847"/>
        <n v="0.75190005959272"/>
        <n v="0.68"/>
        <n v="0.652800107764759"/>
        <n v="0.722700203161279"/>
        <n v="0.708099970552886"/>
        <n v="0.700800020710028"/>
        <n v="0.737299912574546"/>
        <n v="0.693499804568401"/>
        <n v="0.67319984695199"/>
        <n v="0.729999704690323"/>
        <n v="0.708100006209031"/>
        <n v="0.766499992614148"/>
        <n v="0.693500137190487"/>
        <n v="0.680000067045249"/>
        <n v="0.673199742268041"/>
        <n v="0.708099715824231"/>
        <n v="0.708099820688283"/>
        <n v="0.730000053263357"/>
        <n v="0.700800093920423"/>
        <n v="0.715399948318951"/>
        <n v="0.693600079694139"/>
        <n v="0.65279985210638"/>
        <n v="0.737299881553409"/>
        <n v="0.74459954561465"/>
        <n v="0.751899691858929"/>
        <n v="0.744599669655287"/>
        <n v="0.715399972760462"/>
        <n v="0.64599988764606"/>
        <n v="0.68679996863783"/>
        <n v="0.708099925594602"/>
        <n v="0.708100006286404"/>
        <n v="0.700799873389577"/>
        <n v="0.693500214969587"/>
        <n v="0.751899833159868"/>
        <n v="0.645999816202242"/>
        <n v="0.659599871883626"/>
        <n v="0.700799944770993"/>
        <n v="0.722699640587218"/>
        <n v="0.722699780919741"/>
        <n v="0.744600027894045"/>
        <n v="0.679999857480535"/>
        <n v="0.666399882001449"/>
        <n v="0.751900050207213"/>
        <n v="0.766500114672707"/>
        <n v="0.759200092762002"/>
        <n v="0.766500026341339"/>
        <n v="0.737300270248537"/>
        <n v="0.65959998801551"/>
        <n v="0.71399965641534"/>
        <n v="0.766499765288139"/>
        <n v="0.71540001730569"/>
        <n v="0.7227000758596"/>
        <n v="0.737299899798313"/>
        <n v="0.7665001584516"/>
        <n v="0.652800037199024"/>
        <n v="0.659599816071453"/>
        <n v="0.759199846244614"/>
        <n v="0.693499863334181"/>
        <n v="0.708099956474081"/>
        <n v="0.715400149003925"/>
        <n v="0.729999792709358"/>
        <n v="0.693599948552931"/>
        <n v="0.700399819154591"/>
        <n v="0.715399840984791"/>
        <n v="0.700799870864115"/>
        <n v="0.693499907056352"/>
        <n v="0.737300132470039"/>
        <n v="0.686799899767919"/>
        <n v="0.679999870054139"/>
        <n v="0.700800239535917"/>
        <n v="0.722699847272869"/>
        <n v="0.708099819546059"/>
        <n v="0.729999754026931"/>
        <n v="0.686800005568247"/>
        <n v="0.646000057730281"/>
        <n v="0.715399845186837"/>
        <n v="0.693500086507328"/>
        <n v="0.759199709600387"/>
        <n v="0.729999743299263"/>
        <n v="0.693499851138668"/>
        <n v="0.64600006376417"/>
        <n v="0.645999970579907"/>
        <n v="0.737299718097908"/>
        <n v="0.74459994608489"/>
        <n v="0.730000156859706"/>
        <n v="0.76649961887758"/>
        <n v="0.693500026599989"/>
        <n v="0.673199775749025"/>
        <n v="0.673199959410896"/>
        <n v="0.693499727406185"/>
        <n v="0.708099855153722"/>
        <n v="0.744600162055113"/>
      </sharedItems>
    </cacheField>
    <cacheField name="P2O" numFmtId="9">
      <sharedItems containsSemiMixedTypes="0" containsString="0" containsNumber="1" minValue="0" maxValue="0.861000535523027" count="361">
        <n v="0.844600229872231"/>
        <n v="0.803599567975378"/>
        <n v="0.811799975759823"/>
        <n v="0.811800032055777"/>
        <n v="0.764400037165712"/>
        <n v="0.772199979217819"/>
        <n v="0.77899987450069"/>
        <n v="0.828200150553714"/>
        <n v="0.852800087856549"/>
        <n v="0.820000341832247"/>
        <n v="0.787200100621548"/>
        <n v="0.787799771406283"/>
        <n v="0.740999675418251"/>
        <n v="0.828200366950135"/>
        <n v="0.811799884539391"/>
        <n v="0.836399931454753"/>
        <n v="0.836399839300632"/>
        <n v="0.787199494455562"/>
        <n v="0.787800238207135"/>
        <n v="0.787799804537872"/>
        <n v="0.811799644527421"/>
        <n v="0.836400121228322"/>
        <n v="0.844599861095526"/>
        <n v="0.795399931084548"/>
        <n v="0.811799870284834"/>
        <n v="0.741000052556893"/>
        <n v="0.756599932753042"/>
        <n v="0.852799795931249"/>
        <n v="0.795400358393909"/>
        <n v="0.795399783520682"/>
        <n v="0.836400206196955"/>
        <n v="0.84459997113411"/>
        <n v="0.756599941278052"/>
        <n v="0.81120004593871"/>
        <n v="0.803600142162574"/>
        <n v="0.86100022580281"/>
        <n v="0.852800185044199"/>
        <n v="0.836399761386962"/>
        <n v="0.811199834883704"/>
        <n v="0.819000050511233"/>
        <n v="0.820000050559121"/>
        <n v="0.820000140115876"/>
        <n v="0.828200002258892"/>
        <n v="0.844600104354074"/>
        <n v="0.787200259632106"/>
        <n v="0.772200227664414"/>
        <n v="0.75659954250069"/>
        <n v="0.795400324723477"/>
        <n v="0.852800895340572"/>
        <n v="0.795399915039725"/>
        <n v="0.795399627191358"/>
        <n v="0.787199990854687"/>
        <n v="0.756599992453558"/>
        <n v="0.803399709165963"/>
        <n v="0.844600077292582"/>
        <n v="0.81180033082705"/>
        <n v="0.819999764517642"/>
        <n v="0.852799478732188"/>
        <n v="0.779000092399081"/>
        <n v="0.811199766626511"/>
        <n v="0.811199988507921"/>
        <n v="0.779000171589433"/>
        <n v="0.844600344130587"/>
        <n v="0.779000015515007"/>
        <n v="0.84459985964233"/>
        <n v="0.803600003929757"/>
        <n v="0.756599943773836"/>
        <n v="0.83640002631139"/>
        <n v="0.811799777853021"/>
        <n v="0.803599833111685"/>
        <n v="0.779000387541909"/>
        <n v="0.778999831541709"/>
        <n v="0.818999563388108"/>
        <n v="0.76439987420163"/>
        <n v="0.811799919579235"/>
        <n v="0.385399883875339"/>
        <n v="0.860999636309554"/>
        <n v="0.836400345534308"/>
        <n v="0.844600030643051"/>
        <n v="0.819000085186504"/>
        <n v="0.803399809568734"/>
        <n v="0.828199505035407"/>
        <n v="0.852799375862202"/>
        <n v="0.779000360362313"/>
        <n v="0.844599956201935"/>
        <n v="0.811799806585439"/>
        <n v="0.756599834036098"/>
        <n v="0.819000166201419"/>
        <n v="0.836399523153031"/>
        <n v="0.836400125703569"/>
        <n v="0.836399745053525"/>
        <n v="0.778999770618029"/>
        <n v="0.844599856752687"/>
        <n v="0.811200056633035"/>
        <n v="0.772199780955897"/>
        <n v="0.828200387403724"/>
        <n v="0.86099974800865"/>
        <n v="0.795399392429618"/>
        <n v="0.80360028906557"/>
        <n v="0.811800373134328"/>
        <n v="0.756600086124085"/>
        <n v="0.81900011580884"/>
        <n v="0.819999988437041"/>
        <n v="0.81179990956676"/>
        <n v="0.860999429689036"/>
        <n v="0.78719987834788"/>
        <n v="0.811800117104589"/>
        <n v="0.748800186080189"/>
        <n v="0.818999903250938"/>
        <n v="0.861000171644049"/>
        <n v="0.811800105600427"/>
        <n v="0.83639995175109"/>
        <n v="0.844599926489284"/>
        <n v="0.852799751721422"/>
        <n v="0.740999768064819"/>
        <n v="0.764399842892635"/>
        <n v="0.819999349517694"/>
        <n v="0.861000189813947"/>
        <n v="0.795400202333146"/>
        <n v="0.811799759701334"/>
        <n v="0.74879992024643"/>
        <n v="0.740999900894607"/>
        <n v="0.8118000380209"/>
        <n v="0.779000052383197"/>
        <n v="0.852800024532477"/>
        <n v="0.803599792112902"/>
        <n v="0.844600248970046"/>
        <n v="0.756600097725802"/>
        <n v="0.74879987054353"/>
        <n v="0.860999941897217"/>
        <n v="0.828200245029658"/>
        <n v="0.779000324097171"/>
        <n v="0.819999738132959"/>
        <n v="0.795400070745425"/>
        <n v="0.811199936068333"/>
        <n v="0.748799974445917"/>
        <n v="0.852800155117747"/>
        <n v="0.811799828540172"/>
        <n v="0.811799897046918"/>
        <n v="0.811800068502781"/>
        <n v="0.861000151489782"/>
        <n v="0.748799692954105"/>
        <n v="0.741000038457639"/>
        <n v="0.779000197152018"/>
        <n v="0.778999648626991"/>
        <n v="0.828199960276243"/>
        <n v="0.803600040279458"/>
        <n v="0.811800003878658"/>
        <n v="0.756600151748612"/>
        <n v="0.787800098464152"/>
        <n v="0.787200236804048"/>
        <n v="0.811800019591288"/>
        <n v="0.811799937139537"/>
        <n v="0.836399944965754"/>
        <n v="0.844599494726189"/>
        <n v="0.740999951715226"/>
        <n v="0.764400118328192"/>
        <n v="0.795400141780609"/>
        <n v="0.779000155242467"/>
        <n v="0.779000016724113"/>
        <n v="0.852800348642222"/>
        <n v="0.778999730523004"/>
        <n v="0.764399791137759"/>
        <n v="0.795599774996484"/>
        <n v="0.844600174343034"/>
        <n v="0.795399812275986"/>
        <n v="0.852800284222681"/>
        <n v="0.844600004387119"/>
        <n v="0.828199878381469"/>
        <n v="0.740999624730275"/>
        <n v="0.803400161935492"/>
        <n v="0.844599978095994"/>
        <n v="0.779000325922078"/>
        <n v="0.819999727578132"/>
        <n v="0.787200071411569"/>
        <n v="0.84459983821893"/>
        <n v="0.756599981190715"/>
        <n v="0.818999922579646"/>
        <n v="0.820000101101884"/>
        <n v="0.828200229270157"/>
        <n v="0.844600389863548"/>
        <n v="0.819999720492686"/>
        <n v="0.803600172808295"/>
        <n v="0.80339967209188"/>
        <n v="0.764400117457357"/>
        <n v="0.836399984371541"/>
        <n v="0.819999478099286"/>
        <n v="0.828200057289923"/>
        <n v="0.836399619676375"/>
        <n v="0.861000155771912"/>
        <n v="0.795600054403502"/>
        <n v="0.795599885695256"/>
        <n v="0.811800235802171"/>
        <n v="0.836400553977606"/>
        <n v="0.828200157157763"/>
        <n v="0.852799948089027"/>
        <n v="0.836400085234282"/>
        <n v="0.803399900943085"/>
        <n v="0.803399974974988"/>
        <n v="0.828199845927802"/>
        <n v="0.778999662470134"/>
        <n v="0.844600421071813"/>
        <n v="0.820000265693469"/>
        <n v="0.795400325493825"/>
        <n v="0.787799853829374"/>
        <n v="0.819000340778346"/>
        <n v="0.836400153872622"/>
        <n v="0.852799985320438"/>
        <n v="0.860999975426648"/>
        <n v="0.836399641011467"/>
        <n v="0.79559995214525"/>
        <n v="0.811199959769078"/>
        <n v="0.779000124361039"/>
        <n v="0.795400023442689"/>
        <n v="0.79539985893259"/>
        <n v="0.811799567618494"/>
        <n v="0.844599995913635"/>
        <n v="0.811199902528217"/>
        <n v="0.740999891623251"/>
        <n v="0.861000392156049"/>
        <n v="0.860999957416772"/>
        <n v="0.861000208164562"/>
        <n v="0.803599557575529"/>
        <n v="0.795399936119008"/>
        <n v="0.787800110793172"/>
        <n v="0.77999991126365"/>
        <n v="0.803599863438178"/>
        <n v="0.811799597179087"/>
        <n v="0.844599688206739"/>
        <n v="0.861000067399153"/>
        <n v="0.852800347370706"/>
        <n v="0.772200202774925"/>
        <n v="0.780000017480745"/>
        <n v="0.803599772718432"/>
        <n v="0.795399572664348"/>
        <n v="0.836399827434298"/>
        <n v="0.836399785541953"/>
        <n v="0.79539970265137"/>
        <n v="0.764400066169173"/>
        <n v="0.748799896119495"/>
        <n v="0.787200291441042"/>
        <n v="0.778999856278245"/>
        <n v="0.836399575438491"/>
        <n v="0.803600365892877"/>
        <n v="0.844599353698029"/>
        <n v="0.740999698796668"/>
        <n v="0.795600157455224"/>
        <n v="0.836400033698062"/>
        <n v="0.787200171084126"/>
        <n v="0.828199758479952"/>
        <n v="0.852800098980243"/>
        <n v="0.844600157202833"/>
        <n v="0.741000542616689"/>
        <n v="0.79559992321312"/>
        <n v="0.803599479563315"/>
        <n v="0.860999848277955"/>
        <n v="0.795400289028879"/>
        <n v="0.819999934879087"/>
        <n v="0.819999907064863"/>
        <n v="0.74880007644541"/>
        <n v="0.787800025229785"/>
        <n v="0.803600259164931"/>
        <n v="0.828199670347967"/>
        <n v="0.803600230315837"/>
        <n v="0.811799651684234"/>
        <n v="0.81179947442785"/>
        <n v="0.741000151224521"/>
        <n v="0.803399863561957"/>
        <n v="0.795399973098505"/>
        <n v="0.795399792069518"/>
        <n v="0.787199751544467"/>
        <n v="0.836400086236479"/>
        <n v="0.787199984355816"/>
        <n v="0.75659995702866"/>
        <n v="0.795599845076181"/>
        <n v="0.844600115108302"/>
        <n v="0.778999928257082"/>
        <n v="0.844600210060754"/>
        <n v="0.80359959993356"/>
        <n v="0.803600095527081"/>
        <n v="0.811200104906085"/>
        <n v="0.803399865620986"/>
        <n v="0.78720046060784"/>
        <n v="0.795400218284196"/>
        <n v="0.795400016295181"/>
        <n v="0.795399882733506"/>
        <n v="0.844600001786874"/>
        <n v="0.764399777405186"/>
        <n v="0.818999891266265"/>
        <n v="0.8363998121852"/>
        <n v="0.861000535523027"/>
        <n v="0.844599945672343"/>
        <n v="0.787199917280749"/>
        <n v="0.787199845042796"/>
        <n v="0.76440018223217"/>
        <n v="0.748800038610379"/>
        <n v="0.820000026839729"/>
        <n v="0.819999902133969"/>
        <n v="0.844599976680393"/>
        <n v="0.803599493828217"/>
        <n v="0.803599839130292"/>
        <n v="0.756600087327947"/>
        <n v="0.764400083852464"/>
        <n v="0.78719934953564"/>
        <n v="0.803599872367581"/>
        <n v="0.79540005091134"/>
        <n v="0.811800193082595"/>
        <n v="0.852800001106939"/>
        <n v="0.803399945769236"/>
        <n v="0.748799908704711"/>
        <n v="0.795399630892898"/>
        <n v="0.795399644048541"/>
        <n v="0.778999934217488"/>
        <n v="0.828200155873166"/>
        <n v="0.84459989514731"/>
        <n v="0.772200026355512"/>
        <n v="0.772200559132142"/>
        <n v="0.828200276073759"/>
        <n v="0.778999499938549"/>
        <n v="0.811799955248073"/>
        <n v="0.787200296188508"/>
        <n v="0.86099962172061"/>
        <n v="0.764400123714819"/>
        <n v="0.756599809416654"/>
        <n v="0.803599845281893"/>
        <n v="0.828199835635078"/>
        <n v="0.778999825366701"/>
        <n v="0.852799510237936"/>
        <n v="0.86100038429235"/>
        <n v="0.748799763613763"/>
        <n v="0.811200191817343"/>
        <n v="0.828199683205"/>
        <n v="0.811799814718255"/>
        <n v="0.844599959540788"/>
        <n v="0.795399798748203"/>
        <n v="0.844599599080869"/>
        <n v="0.7721998664837"/>
        <n v="0.780000181542047"/>
        <n v="0.787199563138827"/>
        <n v="0.811799978190523"/>
        <n v="0.819999631444008"/>
        <n v="0.787200129966245"/>
        <n v="0.803399754972615"/>
        <n v="0.764399884155507"/>
        <n v="0.836400169939088"/>
        <n v="0.78719966127694"/>
        <n v="0.803600026785541"/>
        <n v="0.803599650212778"/>
        <n v="0.860999706338885"/>
        <n v="0.764399647914197"/>
        <n v="0.79560017400817"/>
        <n v="0.836400123300684"/>
        <n v="0.836399631840212"/>
        <n v="0.795399878405315"/>
        <n v="0.787200054463715"/>
        <n v="0.803599954586321"/>
        <n v="0.803400269233792"/>
        <n v="0.756599619378065"/>
        <n v="0.828199881478677"/>
        <n v="0.861000280921288"/>
        <n v="0.84460011690777"/>
      </sharedItems>
    </cacheField>
    <cacheField name="Order Significant Change" numFmtId="0">
      <sharedItems count="4">
        <s v="NA"/>
        <s v=""/>
        <s v="Low"/>
        <s v="High"/>
      </sharedItems>
    </cacheField>
    <cacheField name="Traffic Changes" numFmtId="0">
      <sharedItems count="4">
        <s v="NA"/>
        <s v=""/>
        <s v="Drop"/>
        <s v="Hike"/>
      </sharedItems>
    </cacheField>
    <cacheField name="Delivery Charges Change" numFmtId="10">
      <sharedItems containsNumber="1" containsMixedTypes="1" count="34">
        <s v="NA"/>
        <n v="-0.0384615384615385"/>
        <n v="0.0714285714285714"/>
        <n v="-0.0689655172413793"/>
        <n v="0"/>
        <n v="0.111111111111111"/>
        <n v="0.0769230769230769"/>
        <n v="-0.1"/>
        <n v="0.16"/>
        <n v="-0.166666666666667"/>
        <n v="-0.037037037037037"/>
        <n v="0.0357142857142857"/>
        <n v="-0.0344827586206897"/>
        <n v="0.153846153846154"/>
        <n v="0.12"/>
        <n v="0.0344827586206897"/>
        <n v="-0.133333333333333"/>
        <n v="-0.107142857142857"/>
        <n v="0.04"/>
        <n v="-0.0714285714285714"/>
        <n v="0.08"/>
        <n v="-0.103448275862069"/>
        <n v="-0.0333333333333333"/>
        <n v="0.2"/>
        <n v="1"/>
        <n v="0.115384615384615"/>
        <n v="-0.0357142857142857"/>
        <n v="-0.5"/>
        <n v="-0.137931034482759"/>
        <n v="-0.0740740740740741"/>
        <n v="0.0740740740740741"/>
        <n v="0.0384615384615385"/>
        <n v="-0.0666666666666667"/>
        <n v="0.037037037037037"/>
      </sharedItems>
    </cacheField>
    <cacheField name="Facebook Traffic Fluctuation" numFmtId="10">
      <sharedItems containsString="0" containsBlank="1" containsNumber="1" minValue="-0.948417109985302" maxValue="19.7998558720516" count="164">
        <m/>
        <n v="0.0416667110784714"/>
        <n v="0.0297030655901963"/>
        <n v="-0.948417109985302"/>
        <n v="-0.0499999872094008"/>
        <n v="0"/>
        <n v="0.0618556983828267"/>
        <n v="-0.0761904332651087"/>
        <n v="-0.0200000204649587"/>
        <n v="-0.0673076970379433"/>
        <n v="19.7998558720516"/>
        <n v="0.0736842176125203"/>
        <n v="-0.0388349281251759"/>
        <n v="0.0515463767991724"/>
        <n v="0.765306203688731"/>
        <n v="0.0206185770920376"/>
        <n v="-0.0776698607153373"/>
        <n v="-0.0686274571273544"/>
        <n v="0.105263161322992"/>
        <n v="0.0202020075747371"/>
        <n v="-0.0392157256150679"/>
        <n v="-0.404624311645826"/>
        <n v="0.040403950356974"/>
        <n v="0.010526259099838"/>
        <n v="-0.0761904902222229"/>
        <n v="-0.00990098403293781"/>
        <n v="0.0625000666177071"/>
        <n v="0.0631578238747975"/>
        <n v="0.0103093362253198"/>
        <n v="0.0299999814359997"/>
        <n v="0.0510203961770725"/>
        <n v="0.019417496223979"/>
        <n v="0.0526315647749595"/>
        <n v="-0.0294117315122864"/>
        <n v="-0.0198018748739936"/>
        <n v="0.0408163007580174"/>
        <n v="-0.019417464062588"/>
        <n v="-0.0291261822456791"/>
        <n v="-0.0380952775401704"/>
        <n v="0.0200000204649587"/>
        <n v="-0.0303031242651866"/>
        <n v="0.0303029950672217"/>
        <n v="-0.0588235543921576"/>
        <n v="-0.0198019680658756"/>
        <n v="-0.029999966744442"/>
        <n v="0.0198020015135965"/>
        <n v="0.0833334221569428"/>
        <n v="0.00980386870475247"/>
        <n v="0.0833333494479176"/>
        <n v="-0.0101010037873686"/>
        <n v="0.0309277997071348"/>
        <n v="-0.0202020397774694"/>
        <n v="-0.0384615763035465"/>
        <n v="0.0510203759475217"/>
        <n v="-0.00999994627948329"/>
        <n v="0.0499999872094008"/>
        <n v="-0.0865384695480773"/>
        <n v="-0.0776699163280239"/>
        <n v="0.0202019105795046"/>
        <n v="-0.0476190360175969"/>
        <n v="0.042105303611304"/>
        <n v="0.0631579228485333"/>
        <n v="-0.0495049404641899"/>
        <n v="-0.0204081845740933"/>
        <n v="0.0824741765063073"/>
        <n v="0.0101010037873686"/>
        <n v="-0.059405965464955"/>
        <n v="-0.0582523644913582"/>
        <n v="0.0937500333088536"/>
        <n v="0.0729166777696179"/>
        <n v="-0.00952375847742654"/>
        <n v="0.0399999752479996"/>
        <n v="0.0105263096186147"/>
        <n v="-0.0388348682673792"/>
        <n v="-0.0865384851897166"/>
        <n v="-0.0769230906538467"/>
        <n v="0.0400000409299175"/>
        <n v="0.105263129549919"/>
        <n v="0.0312500463294297"/>
        <n v="-0.0103093544769403"/>
        <n v="-0.0099009374369968"/>
        <n v="0.0606060227242114"/>
        <n v="-0.00961537889423053"/>
        <n v="-0.0104166111519108"/>
        <n v="0.0210526528375607"/>
        <n v="-0.0666666747876821"/>
        <n v="-0.0588235884226019"/>
        <n v="-0.0857142941333337"/>
        <n v="-0.0485436601564699"/>
        <n v="-0.010204027028886"/>
        <n v="0.0104167443873249"/>
        <n v="0.0625000282005224"/>
        <n v="-0.0306122887113705"/>
        <n v="-0.0400000409299175"/>
        <n v="0.0294117315122864"/>
        <n v="-0.0206185770920376"/>
        <n v="-0.0196078312418297"/>
        <n v="-0.0190476387700852"/>
        <n v="0.0842104767123583"/>
        <n v="0.0499999690599995"/>
        <n v="0.00970881020227899"/>
        <n v="-0.0594058779011867"/>
        <n v="-0.00952380391111085"/>
        <n v="-0.00961545556914967"/>
        <n v="0.0309278810883225"/>
        <n v="-0.019417496223979"/>
        <n v="0.0618555994142697"/>
        <n v="0.0199999876239998"/>
        <n v="0.00990106407659974"/>
        <n v="-0.529999966744442"/>
        <n v="-0.0490196387712427"/>
        <n v="-0.0576923644553197"/>
        <n v="0.07216495389121"/>
        <n v="1.19148913588351"/>
        <n v="0.0103092226150973"/>
        <n v="0.0102041575452073"/>
        <n v="-0.0288462437209229"/>
        <n v="-0.00970868602170006"/>
        <n v="-0.0306122116029793"/>
        <n v="-0.0384615155769221"/>
        <n v="-0.0102041383323618"/>
        <n v="-0.0101010844877172"/>
        <n v="0.0396040030271931"/>
        <n v="-0.0103092724315014"/>
        <n v="-0.0952380720351939"/>
        <n v="-0.0571427944950235"/>
        <n v="-0.00999999381199989"/>
        <n v="-0.0104166606236976"/>
        <n v="0.0315789119373988"/>
        <n v="0.0210526192372293"/>
        <n v="0.00999999381199989"/>
        <n v="0.0297029520988134"/>
        <n v="-0.076923152607093"/>
        <n v="0.0520833222303822"/>
        <n v="0.030612225568513"/>
        <n v="-0.0297029389505933"/>
        <n v="0.0520833675768248"/>
        <n v="-0.0404040776545255"/>
        <n v="-0.0480768944711527"/>
        <n v="0.07291668882422"/>
        <n v="0.0208333555392357"/>
        <n v="-0.00970873203129398"/>
        <n v="-0.0686274700130725"/>
        <n v="-0.0485436784696582"/>
        <n v="-0.0404040795549389"/>
        <n v="0.0408163691481865"/>
        <n v="0.0198019680658756"/>
        <n v="-0.0490195943198204"/>
        <n v="0.0312500999265606"/>
        <n v="0.0736842324671479"/>
        <n v="0.0294117468627446"/>
        <n v="-0.0666666273777759"/>
        <n v="0.0606059901344434"/>
        <n v="-0.0285714117333326"/>
        <n v="-0.0285713972475117"/>
        <n v="0.0714285807511658"/>
        <n v="0.00970873203129398"/>
        <n v="-0.0576922733653832"/>
        <n v="0.0505050348446911"/>
        <n v="-0.0204082135218661"/>
        <n v="-0.0396038763875901"/>
        <n v="0.00980391562091486"/>
        <n v="0.0104166606236976"/>
        <n v="0.0306122116029793"/>
      </sharedItems>
    </cacheField>
    <cacheField name="Youtube Traffic Fluctuation" numFmtId="0">
      <sharedItems containsString="0" containsBlank="1" containsNumber="1" minValue="-0.646938922540829" maxValue="1.9768798121876" count="164">
        <m/>
        <n v="0.0416666222548619"/>
        <n v="0.0297030655901963"/>
        <n v="-0.48958330002448"/>
        <n v="-0.0499999914729331"/>
        <n v="0"/>
        <n v="0.0618556771182206"/>
        <n v="-0.0761905488928945"/>
        <n v="-0.0199998942643708"/>
        <n v="-0.067307738033452"/>
        <n v="1.10204078791482"/>
        <n v="0.0736842691056112"/>
        <n v="-0.03883492890288"/>
        <n v="0.0515463790648393"/>
        <n v="-0.646938922540829"/>
        <n v="0.0206186219522551"/>
        <n v="-0.0776699816808818"/>
        <n v="-0.0686275017952819"/>
        <n v="0.105263135039704"/>
        <n v="0.0202020496656813"/>
        <n v="-0.0392156436555701"/>
        <n v="1.9768798121876"/>
        <n v="0.0404039934229623"/>
        <n v="0.0105263498032581"/>
        <n v="-0.076190508369948"/>
        <n v="-0.00990104509806244"/>
        <n v="0.0625000222059024"/>
        <n v="0.0631579193023531"/>
        <n v="0.0103093362253198"/>
        <n v="0.0300000033002669"/>
        <n v="0.0510203939574078"/>
        <n v="0.019417536813745"/>
        <n v="0.052631569499095"/>
        <n v="-0.0294116909423328"/>
        <n v="-0.0198018748739936"/>
        <n v="0.0408163007580174"/>
        <n v="-0.0194174243996578"/>
        <n v="-0.0291263052206176"/>
        <n v="-0.0380953556565954"/>
        <n v="0.0200000648057082"/>
        <n v="-0.0303031242651866"/>
        <n v="0.0303029520012334"/>
        <n v="-0.0588235341699348"/>
        <n v="-0.0198020085063557"/>
        <n v="-0.0299999266672249"/>
        <n v="0.0198020437267975"/>
        <n v="0.0833334221569428"/>
        <n v="0.00980395271323727"/>
        <n v="0.0833333691435198"/>
        <n v="-0.0101009831628057"/>
        <n v="0.0309277571125842"/>
        <n v="-0.0202020828434577"/>
        <n v="-0.0384616582945639"/>
        <n v="0.0510203548999026"/>
        <n v="-0.00999986186151668"/>
        <n v="0.0500001620142706"/>
        <n v="-0.0865384661153846"/>
        <n v="-0.0776698578057599"/>
        <n v="0.0202019105795046"/>
        <n v="-0.0476191945707443"/>
        <n v="0.0421052366460571"/>
        <n v="0.0631578983936473"/>
        <n v="-0.0495049404641899"/>
        <n v="-0.0204082271916648"/>
        <n v="0.0824743119932219"/>
        <n v="0.0101009831628057"/>
        <n v="-0.0594059438292978"/>
        <n v="-0.0582524448671367"/>
        <n v="0.093750122132463"/>
        <n v="0.0729167221814226"/>
        <n v="-0.00952383891414885"/>
        <n v="0.0400000594048035"/>
        <n v="0.0105262874492334"/>
        <n v="-0.0388349080533917"/>
        <n v="-0.086538567180734"/>
        <n v="-0.0769231074358975"/>
        <n v="0.0400001296114165"/>
        <n v="0.105263318515386"/>
        <n v="0.031250002685764"/>
        <n v="-0.0103093109761276"/>
        <n v="-0.00990102186339876"/>
        <n v="0.0606060656569739"/>
        <n v="-0.00961543801282058"/>
        <n v="-0.0104166999755202"/>
        <n v="0.0210526996065163"/>
        <n v="-0.0666667099787457"/>
        <n v="-0.0588235490820446"/>
        <n v="-0.085714292449524"/>
        <n v="-0.0485436411027089"/>
        <n v="-0.0102041135958324"/>
        <n v="0.0104166999755202"/>
        <n v="0.062500005371528"/>
        <n v="-0.0306122466161322"/>
        <n v="-0.039999959070079"/>
        <n v="0.0294118581397118"/>
        <n v="-0.0206186219522551"/>
        <n v="-0.0196078716862753"/>
        <n v="-0.0190476778282977"/>
        <n v="0.0842106189088694"/>
        <n v="0.0500000330026686"/>
        <n v="0.00970876840687252"/>
        <n v="-0.0594059623275886"/>
        <n v="-0.00952378407957603"/>
        <n v="-0.00961541457364097"/>
        <n v="0.0309278385591103"/>
        <n v="-0.019417536813745"/>
        <n v="0.0618556900409668"/>
        <n v="0.0200000297024017"/>
        <n v="0.00990102186339876"/>
        <n v="-0.530000011937894"/>
        <n v="-0.0490196387712427"/>
        <n v="-0.057692323459811"/>
        <n v="0.0721650010170944"/>
        <n v="1.1914896241922"/>
        <n v="0.0103093109761276"/>
        <n v="0.0102041135958324"/>
        <n v="-0.0288462437209229"/>
        <n v="-0.00970876840687252"/>
        <n v="-0.0306123407874972"/>
        <n v="-0.0384615933846155"/>
        <n v="-0.0102041383323618"/>
        <n v="-0.0101010414217289"/>
        <n v="0.039604087453595"/>
        <n v="-0.0103092511668953"/>
        <n v="-0.0952382267211922"/>
        <n v="-0.0571428710645968"/>
        <n v="-0.00999997359786512"/>
        <n v="-0.0104166389137722"/>
        <n v="0.0315790494097744"/>
        <n v="0.0210525748984669"/>
        <n v="0.0100000561045366"/>
        <n v="0.0297029719146489"/>
        <n v="-0.076923152607093"/>
        <n v="0.0520833222303822"/>
        <n v="0.0306122466161322"/>
        <n v="-0.0297028967373924"/>
        <n v="0.0520833664577558"/>
        <n v="-0.0404040159912926"/>
        <n v="-0.0480769520641026"/>
        <n v="0.0729166442853002"/>
        <n v="0.0208333999510404"/>
        <n v="-0.00970871219982892"/>
        <n v="-0.0686274295686268"/>
        <n v="-0.0485436764602642"/>
        <n v="-0.0404041656869154"/>
        <n v="0.0408162803615754"/>
        <n v="0.0198019268165865"/>
        <n v="-0.0490195963688073"/>
        <n v="0.0312500999265606"/>
        <n v="0.0736841858428807"/>
        <n v="0.0294117670849674"/>
        <n v="-0.066666645712592"/>
        <n v="0.06060607626642"/>
        <n v="-0.028571430816508"/>
        <n v="-0.0285715167424466"/>
        <n v="0.0714286211490726"/>
        <n v="0.00970879230339321"/>
        <n v="-0.0576923107435898"/>
        <n v="0.0505050348446911"/>
        <n v="-0.020408192474247"/>
        <n v="-0.0396039186007911"/>
        <n v="0.00980389539869204"/>
        <n v="0.0104166389137722"/>
        <n v="0.0306121667657431"/>
      </sharedItems>
    </cacheField>
    <cacheField name="Twitter Traffic Fluctuation" numFmtId="0">
      <sharedItems containsString="0" containsBlank="1" containsNumber="1" minValue="-0.875900113212208" maxValue="7.4691475779421" count="164">
        <m/>
        <n v="0.0416665394874138"/>
        <n v="0.0297028841228185"/>
        <n v="-0.489583583149723"/>
        <n v="-0.0499998534894829"/>
        <n v="0"/>
        <n v="0.061855601227291"/>
        <n v="-0.0761902635674738"/>
        <n v="-0.0199999413957931"/>
        <n v="-0.0673075026675785"/>
        <n v="1.10204140909852"/>
        <n v="0.0736839832524184"/>
        <n v="-0.0388349762721569"/>
        <n v="0.0515462360394262"/>
        <n v="7.4691475779421"/>
        <n v="0.0206184944157705"/>
        <n v="-0.0776696819522599"/>
        <n v="-0.0686272538305115"/>
        <n v="0.105263337410664"/>
        <n v="0.0202021359138696"/>
        <n v="-0.0392155736174352"/>
        <n v="-0.875900113212208"/>
        <n v="0.0404039208158247"/>
        <n v="0.0105262833217741"/>
        <n v="-0.0761905166019064"/>
        <n v="-0.00990104568629091"/>
        <n v="0.0624998092311208"/>
        <n v="0.0631576999306444"/>
        <n v="0.0103093364644732"/>
        <n v="0.029999967597378"/>
        <n v="0.0510202556117155"/>
        <n v="0.019417420488065"/>
        <n v="0.0526314166088703"/>
        <n v="-0.0294116802130764"/>
        <n v="-0.0198019227485457"/>
        <n v="0.0408163476172813"/>
        <n v="-0.0194173898271493"/>
        <n v="-0.0291261307320975"/>
        <n v="-0.0380951317837369"/>
        <n v="0.0199999413957931"/>
        <n v="-0.0303029406118685"/>
        <n v="0.0303029406118685"/>
        <n v="-0.0588236578823539"/>
        <n v="-0.0198020913725818"/>
        <n v="-0.0299999120936897"/>
        <n v="0.0198019227485457"/>
        <n v="0.0833330789748277"/>
        <n v="0.00980389340435879"/>
        <n v="0.0833333860719773"/>
        <n v="-0.0101008633949154"/>
        <n v="0.0309277416236557"/>
        <n v="-0.0202019604079123"/>
        <n v="-0.0384614300957591"/>
        <n v="0.0510202795345843"/>
        <n v="-0.00999997069789657"/>
        <n v="0.0499998534894829"/>
        <n v="-0.086538560774485"/>
        <n v="-0.0776699525443137"/>
        <n v="0.0202019604079123"/>
        <n v="-0.0476189147296711"/>
        <n v="0.0421052923292328"/>
        <n v="0.0631580450814308"/>
        <n v="-0.0495048068713642"/>
        <n v="-0.0204081022446862"/>
        <n v="0.0824739776630819"/>
        <n v="0.0101010679569348"/>
        <n v="-0.0594060736064818"/>
        <n v="-0.0582522614641949"/>
        <n v="0.0937497138466811"/>
        <n v="0.0729164441029742"/>
        <n v="-0.00952378294593422"/>
        <n v="0.0400000243019665"/>
        <n v="0.010526376376099"/>
        <n v="-0.03883484097613"/>
        <n v="-0.086538217715458"/>
        <n v="-0.0769231218601441"/>
        <n v="0.0399998827915863"/>
        <n v="0.105262833217741"/>
        <n v="0.0312499670383475"/>
        <n v="-0.0103092472078852"/>
        <n v="-0.00990096137427284"/>
        <n v="0.0606062031795893"/>
        <n v="-0.00961543891434083"/>
        <n v="-0.0104166348718535"/>
        <n v="0.0210525666435481"/>
        <n v="-0.0666664806215396"/>
        <n v="-0.0588233604261527"/>
        <n v="-0.0857143793953285"/>
        <n v="-0.0485435728768024"/>
        <n v="-0.0102040511223431"/>
        <n v="0.0104166348718535"/>
        <n v="0.0625001450312709"/>
        <n v="-0.0306124156999782"/>
        <n v="-0.0399998827915863"/>
        <n v="0.0294116802130764"/>
        <n v="-0.0206184944157705"/>
        <n v="-0.0196079521426033"/>
        <n v="-0.0190475658918684"/>
        <n v="0.0842102665741925"/>
        <n v="0.0500000810065551"/>
        <n v="0.00970871024403249"/>
        <n v="-0.059405768245637"/>
        <n v="-0.00952386279342211"/>
        <n v="-0.00961535752393978"/>
        <n v="0.0309278006136455"/>
        <n v="-0.019417420488065"/>
        <n v="0.0618554832473115"/>
        <n v="0.0200001134091771"/>
        <n v="0.00990096137427284"/>
        <n v="-0.530000121394429"/>
        <n v="-0.0490196818110522"/>
        <n v="-0.0576921451436387"/>
        <n v="0.0721647304551967"/>
        <n v="1.19148974069858"/>
        <n v="0.0103092472078852"/>
        <n v="0.0102040511223431"/>
        <n v="-0.0288460725718193"/>
        <n v="-0.00970871024403249"/>
        <n v="-0.0306121533670293"/>
        <n v="-0.0384615609300721"/>
        <n v="-0.0102041385666594"/>
        <n v="-0.0101009802039562"/>
        <n v="0.0396038454970913"/>
        <n v="-0.0103093364644732"/>
        <n v="-0.0952378294593422"/>
        <n v="-0.0571426976756053"/>
        <n v="-0.0100000567045885"/>
        <n v="-0.0104167259976411"/>
        <n v="0.0315788499653222"/>
        <n v="0.0210527527521979"/>
        <n v="0.0100000567045885"/>
        <n v="0.0297029365476091"/>
        <n v="-0.0769228601915182"/>
        <n v="0.0520831743592673"/>
        <n v="0.0306122090506219"/>
        <n v="-0.0297028841228185"/>
        <n v="0.0520834190336297"/>
        <n v="-0.0404040672657197"/>
        <n v="-0.0480769998444129"/>
        <n v="0.0729166600743362"/>
        <n v="0.0208332697437069"/>
        <n v="-0.00970859660464553"/>
        <n v="-0.0686276339536555"/>
        <n v="-0.0485435512201625"/>
        <n v="-0.0404039208158247"/>
        <n v="0.0408162044893724"/>
        <n v="0.0198018908613182"/>
        <n v="-0.049019467021794"/>
        <n v="0.0312499046155604"/>
        <n v="0.0736844214575298"/>
        <n v="0.0294117296684489"/>
        <n v="-0.0666666538084843"/>
        <n v="0.060605881223737"/>
        <n v="-0.0285713955075311"/>
        <n v="-0.0285713488378027"/>
        <n v="0.0714283578564018"/>
        <n v="0.00970879322250378"/>
        <n v="-0.0576922440314625"/>
        <n v="0.0505049010197808"/>
        <n v="-0.0204082771333188"/>
        <n v="-0.0396038454970913"/>
        <n v="0.00980377752584566"/>
        <n v="0.0104167259976411"/>
        <n v="0.0306121533670293"/>
      </sharedItems>
    </cacheField>
    <cacheField name="Others Traffic Fluctuation" numFmtId="0">
      <sharedItems containsString="0" containsBlank="1" containsNumber="1" minValue="-0.604372071740924" maxValue="1.6565878173136" count="164">
        <m/>
        <n v="0.0416666051734036"/>
        <n v="0.0297029286303828"/>
        <n v="0.145725012950481"/>
        <n v="-0.0499999291597568"/>
        <n v="0"/>
        <n v="0.0618556609969177"/>
        <n v="-0.0761903733837671"/>
        <n v="-0.0199999716639027"/>
        <n v="-0.0673076006135855"/>
        <n v="-0.0635479308508137"/>
        <n v="0.073684100635642"/>
        <n v="-0.0388350015285146"/>
        <n v="0.0515463164627058"/>
        <n v="-0.604372071740924"/>
        <n v="0.0206185265850823"/>
        <n v="-0.0776697960746594"/>
        <n v="-0.0686273556551872"/>
        <n v="0.105263115173406"/>
        <n v="0.020202047302114"/>
        <n v="-0.0392156318029641"/>
        <n v="1.6565878173136"/>
        <n v="0.0404039825811716"/>
        <n v="0.010526300090806"/>
        <n v="-0.0761904155733286"/>
        <n v="-0.00990096070189059"/>
        <n v="0.0624999077601054"/>
        <n v="0.063157800544836"/>
        <n v="0.0103092473895203"/>
        <n v="0.0299999957159999"/>
        <n v="0.0510203344020813"/>
        <n v="0.0194174490186649"/>
        <n v="0.05263150045403"/>
        <n v="-0.0294117238522231"/>
        <n v="-0.0198019524202552"/>
        <n v="0.0408162926297361"/>
        <n v="-0.0194175007642573"/>
        <n v="-0.0291261735279973"/>
        <n v="-0.0380951866918835"/>
        <n v="0.0199999716639027"/>
        <n v="-0.0303029869358787"/>
        <n v="0.0303029869358787"/>
        <n v="-0.0588235244705879"/>
        <n v="-0.0198020062354683"/>
        <n v="-0.0299999574958541"/>
        <n v="0.0198019524202552"/>
        <n v="0.0833332103468072"/>
        <n v="0.00980390795074103"/>
        <n v="0.0833333556458349"/>
        <n v="-0.0101009803783266"/>
        <n v="0.0309277898776235"/>
        <n v="-0.0202019912905858"/>
        <n v="-0.038461486064906"/>
        <n v="0.0510204313586016"/>
        <n v="-0.00999998583195136"/>
        <n v="0.0499999291597568"/>
        <n v="-0.0865384520325439"/>
        <n v="-0.0776699198725614"/>
        <n v="0.0202019912905858"/>
        <n v="-0.0476189833648544"/>
        <n v="0.0421052280314668"/>
        <n v="0.0631578871419388"/>
        <n v="-0.049504881050638"/>
        <n v="-0.0204081337608325"/>
        <n v="0.0824741063403293"/>
        <n v="0.0101010669237875"/>
        <n v="-0.0594059338747179"/>
        <n v="-0.0582523470559946"/>
        <n v="0.0937498616401582"/>
        <n v="0.0729165590534563"/>
        <n v="-0.00952379667297089"/>
        <n v="0.0399999657279994"/>
        <n v="0.0105262844604974"/>
        <n v="-0.0388348980373297"/>
        <n v="-0.0865383436460385"/>
        <n v="-0.0769230959349122"/>
        <n v="0.0399999433278054"/>
        <n v="0.10526300090806"/>
        <n v="0.0312499972109373"/>
        <n v="-0.0103092632925412"/>
        <n v="-0.0099009762101276"/>
        <n v="0.0606060553608812"/>
        <n v="-0.00961535609763171"/>
        <n v="-0.0104166512933509"/>
        <n v="0.021052600181612"/>
        <n v="-0.0666665767107962"/>
        <n v="-0.0588234477044462"/>
        <n v="-0.0857142787199995"/>
        <n v="-0.0485437103184093"/>
        <n v="-0.0102040668804163"/>
        <n v="0.0104166512933509"/>
        <n v="0.0624999944218746"/>
        <n v="-0.0306122413294459"/>
        <n v="-0.0399999433278054"/>
        <n v="0.0294117238522231"/>
        <n v="-0.0206185265850823"/>
        <n v="-0.0196077854901917"/>
        <n v="-0.0190475933459418"/>
        <n v="0.084210400726448"/>
        <n v="0.0499999357399989"/>
        <n v="0.00970872450933243"/>
        <n v="-0.0594058572607656"/>
        <n v="-0.00952378154666447"/>
        <n v="-0.0096153715162265"/>
        <n v="0.0309278304984589"/>
        <n v="-0.0194174490186649"/>
        <n v="0.061855579755247"/>
        <n v="0.019999940023999"/>
        <n v="0.0099009762101276"/>
        <n v="-0.529999957495854"/>
        <n v="-0.0490195477254856"/>
        <n v="-0.057692229097359"/>
        <n v="0.0721648430477881"/>
        <n v="1.19148907308188"/>
        <n v="0.0103092632925412"/>
        <n v="0.0102040668804163"/>
        <n v="-0.0288461145486795"/>
        <n v="-0.00970872450933243"/>
        <n v="-0.0306122006412488"/>
        <n v="-0.0384615067751463"/>
        <n v="-0.0102040513002902"/>
        <n v="-0.0101009956452929"/>
        <n v="0.0396039048405104"/>
        <n v="-0.0103093357194183"/>
        <n v="-0.0952379667297089"/>
        <n v="-0.0571427800378253"/>
        <n v="-0.010000055692001"/>
        <n v="-0.010416635986977"/>
        <n v="0.031578900272418"/>
        <n v="0.021052659110472"/>
        <n v="0.00999997001199948"/>
        <n v="0.0297029669373589"/>
        <n v="-0.076922972129812"/>
        <n v="0.0520832564667545"/>
        <n v="0.0306122413294459"/>
        <n v="-0.0297029286303828"/>
        <n v="0.0520833584348976"/>
        <n v="-0.0404040080587671"/>
        <n v="-0.0480769452573976"/>
        <n v="0.0729167196588579"/>
        <n v="0.0208333025867018"/>
        <n v="-0.00970879197436255"/>
        <n v="-0.0686274172156837"/>
        <n v="-0.0485436225466621"/>
        <n v="-0.0404039825811716"/>
        <n v="0.040816267521665"/>
        <n v="0.0198020062354683"/>
        <n v="-0.0490195397537051"/>
        <n v="0.0312499538800527"/>
        <n v="0.0736841716024361"/>
        <n v="0.0294117622352939"/>
        <n v="-0.0666666340266641"/>
        <n v="0.0606059738717573"/>
        <n v="-0.0285714262399998"/>
        <n v="-0.0285713900189127"/>
        <n v="0.0714284681629138"/>
        <n v="0.00970870878989475"/>
        <n v="-0.0576923013550293"/>
        <n v="0.0505049782264645"/>
        <n v="-0.0204081900291557"/>
        <n v="-0.0396039048405104"/>
        <n v="0.00980397674510223"/>
        <n v="0.0104167252369833"/>
        <n v="0.0306122006412488"/>
      </sharedItems>
    </cacheField>
    <cacheField name="Conversion Rate Fluctuation" numFmtId="0">
      <sharedItems containsBlank="1" count="4">
        <m/>
        <s v=""/>
        <s v="Drop"/>
        <s v="Hik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0"/>
    <x v="1"/>
    <x v="1"/>
    <x v="1"/>
    <x v="1"/>
    <x v="0"/>
    <x v="0"/>
    <x v="0"/>
    <x v="0"/>
    <x v="0"/>
    <x v="0"/>
    <x v="0"/>
  </r>
  <r>
    <x v="2"/>
    <x v="0"/>
    <x v="2"/>
    <x v="2"/>
    <x v="2"/>
    <x v="2"/>
    <x v="2"/>
    <x v="0"/>
    <x v="0"/>
    <x v="0"/>
    <x v="2"/>
    <x v="2"/>
    <x v="2"/>
    <x v="2"/>
    <x v="0"/>
    <x v="0"/>
    <x v="0"/>
    <x v="0"/>
    <x v="0"/>
    <x v="0"/>
    <x v="0"/>
  </r>
  <r>
    <x v="3"/>
    <x v="2"/>
    <x v="3"/>
    <x v="3"/>
    <x v="3"/>
    <x v="3"/>
    <x v="3"/>
    <x v="0"/>
    <x v="0"/>
    <x v="0"/>
    <x v="3"/>
    <x v="3"/>
    <x v="3"/>
    <x v="3"/>
    <x v="0"/>
    <x v="0"/>
    <x v="0"/>
    <x v="0"/>
    <x v="0"/>
    <x v="0"/>
    <x v="0"/>
  </r>
  <r>
    <x v="4"/>
    <x v="3"/>
    <x v="4"/>
    <x v="4"/>
    <x v="4"/>
    <x v="4"/>
    <x v="4"/>
    <x v="0"/>
    <x v="0"/>
    <x v="0"/>
    <x v="4"/>
    <x v="4"/>
    <x v="4"/>
    <x v="4"/>
    <x v="0"/>
    <x v="0"/>
    <x v="0"/>
    <x v="0"/>
    <x v="0"/>
    <x v="0"/>
    <x v="0"/>
  </r>
  <r>
    <x v="5"/>
    <x v="4"/>
    <x v="5"/>
    <x v="5"/>
    <x v="5"/>
    <x v="5"/>
    <x v="5"/>
    <x v="0"/>
    <x v="0"/>
    <x v="0"/>
    <x v="5"/>
    <x v="5"/>
    <x v="5"/>
    <x v="5"/>
    <x v="0"/>
    <x v="0"/>
    <x v="0"/>
    <x v="0"/>
    <x v="0"/>
    <x v="0"/>
    <x v="0"/>
  </r>
  <r>
    <x v="6"/>
    <x v="5"/>
    <x v="6"/>
    <x v="6"/>
    <x v="6"/>
    <x v="6"/>
    <x v="6"/>
    <x v="0"/>
    <x v="0"/>
    <x v="0"/>
    <x v="6"/>
    <x v="6"/>
    <x v="6"/>
    <x v="6"/>
    <x v="0"/>
    <x v="0"/>
    <x v="0"/>
    <x v="0"/>
    <x v="0"/>
    <x v="0"/>
    <x v="0"/>
  </r>
  <r>
    <x v="7"/>
    <x v="2"/>
    <x v="7"/>
    <x v="7"/>
    <x v="7"/>
    <x v="7"/>
    <x v="7"/>
    <x v="1"/>
    <x v="1"/>
    <x v="1"/>
    <x v="7"/>
    <x v="7"/>
    <x v="7"/>
    <x v="7"/>
    <x v="1"/>
    <x v="1"/>
    <x v="1"/>
    <x v="1"/>
    <x v="1"/>
    <x v="1"/>
    <x v="1"/>
  </r>
  <r>
    <x v="8"/>
    <x v="6"/>
    <x v="8"/>
    <x v="8"/>
    <x v="8"/>
    <x v="8"/>
    <x v="8"/>
    <x v="2"/>
    <x v="2"/>
    <x v="2"/>
    <x v="8"/>
    <x v="8"/>
    <x v="8"/>
    <x v="8"/>
    <x v="1"/>
    <x v="1"/>
    <x v="2"/>
    <x v="2"/>
    <x v="2"/>
    <x v="2"/>
    <x v="2"/>
  </r>
  <r>
    <x v="9"/>
    <x v="7"/>
    <x v="9"/>
    <x v="9"/>
    <x v="9"/>
    <x v="9"/>
    <x v="9"/>
    <x v="3"/>
    <x v="3"/>
    <x v="3"/>
    <x v="9"/>
    <x v="9"/>
    <x v="9"/>
    <x v="9"/>
    <x v="2"/>
    <x v="2"/>
    <x v="3"/>
    <x v="3"/>
    <x v="3"/>
    <x v="3"/>
    <x v="3"/>
  </r>
  <r>
    <x v="10"/>
    <x v="8"/>
    <x v="10"/>
    <x v="10"/>
    <x v="10"/>
    <x v="10"/>
    <x v="10"/>
    <x v="4"/>
    <x v="4"/>
    <x v="4"/>
    <x v="10"/>
    <x v="10"/>
    <x v="10"/>
    <x v="10"/>
    <x v="1"/>
    <x v="1"/>
    <x v="4"/>
    <x v="4"/>
    <x v="4"/>
    <x v="4"/>
    <x v="4"/>
  </r>
  <r>
    <x v="11"/>
    <x v="3"/>
    <x v="11"/>
    <x v="11"/>
    <x v="11"/>
    <x v="11"/>
    <x v="11"/>
    <x v="5"/>
    <x v="5"/>
    <x v="5"/>
    <x v="11"/>
    <x v="11"/>
    <x v="11"/>
    <x v="11"/>
    <x v="1"/>
    <x v="1"/>
    <x v="5"/>
    <x v="5"/>
    <x v="5"/>
    <x v="5"/>
    <x v="5"/>
  </r>
  <r>
    <x v="12"/>
    <x v="9"/>
    <x v="12"/>
    <x v="12"/>
    <x v="12"/>
    <x v="12"/>
    <x v="12"/>
    <x v="6"/>
    <x v="6"/>
    <x v="6"/>
    <x v="12"/>
    <x v="12"/>
    <x v="12"/>
    <x v="12"/>
    <x v="1"/>
    <x v="1"/>
    <x v="6"/>
    <x v="6"/>
    <x v="6"/>
    <x v="6"/>
    <x v="6"/>
  </r>
  <r>
    <x v="13"/>
    <x v="10"/>
    <x v="13"/>
    <x v="13"/>
    <x v="13"/>
    <x v="13"/>
    <x v="13"/>
    <x v="7"/>
    <x v="7"/>
    <x v="7"/>
    <x v="13"/>
    <x v="13"/>
    <x v="13"/>
    <x v="13"/>
    <x v="1"/>
    <x v="1"/>
    <x v="7"/>
    <x v="7"/>
    <x v="7"/>
    <x v="7"/>
    <x v="7"/>
  </r>
  <r>
    <x v="14"/>
    <x v="11"/>
    <x v="14"/>
    <x v="14"/>
    <x v="14"/>
    <x v="14"/>
    <x v="14"/>
    <x v="8"/>
    <x v="8"/>
    <x v="8"/>
    <x v="14"/>
    <x v="14"/>
    <x v="14"/>
    <x v="14"/>
    <x v="1"/>
    <x v="1"/>
    <x v="8"/>
    <x v="8"/>
    <x v="8"/>
    <x v="8"/>
    <x v="8"/>
  </r>
  <r>
    <x v="15"/>
    <x v="10"/>
    <x v="15"/>
    <x v="15"/>
    <x v="15"/>
    <x v="15"/>
    <x v="15"/>
    <x v="9"/>
    <x v="9"/>
    <x v="9"/>
    <x v="15"/>
    <x v="15"/>
    <x v="15"/>
    <x v="15"/>
    <x v="1"/>
    <x v="1"/>
    <x v="9"/>
    <x v="9"/>
    <x v="9"/>
    <x v="9"/>
    <x v="9"/>
  </r>
  <r>
    <x v="16"/>
    <x v="12"/>
    <x v="16"/>
    <x v="16"/>
    <x v="16"/>
    <x v="16"/>
    <x v="16"/>
    <x v="10"/>
    <x v="10"/>
    <x v="10"/>
    <x v="16"/>
    <x v="16"/>
    <x v="16"/>
    <x v="16"/>
    <x v="3"/>
    <x v="3"/>
    <x v="10"/>
    <x v="10"/>
    <x v="10"/>
    <x v="10"/>
    <x v="10"/>
  </r>
  <r>
    <x v="17"/>
    <x v="13"/>
    <x v="17"/>
    <x v="17"/>
    <x v="17"/>
    <x v="17"/>
    <x v="17"/>
    <x v="11"/>
    <x v="11"/>
    <x v="11"/>
    <x v="17"/>
    <x v="17"/>
    <x v="17"/>
    <x v="17"/>
    <x v="1"/>
    <x v="1"/>
    <x v="1"/>
    <x v="11"/>
    <x v="11"/>
    <x v="11"/>
    <x v="11"/>
  </r>
  <r>
    <x v="18"/>
    <x v="3"/>
    <x v="18"/>
    <x v="18"/>
    <x v="18"/>
    <x v="18"/>
    <x v="18"/>
    <x v="12"/>
    <x v="5"/>
    <x v="12"/>
    <x v="18"/>
    <x v="18"/>
    <x v="18"/>
    <x v="18"/>
    <x v="1"/>
    <x v="1"/>
    <x v="7"/>
    <x v="5"/>
    <x v="5"/>
    <x v="5"/>
    <x v="5"/>
  </r>
  <r>
    <x v="19"/>
    <x v="14"/>
    <x v="19"/>
    <x v="19"/>
    <x v="19"/>
    <x v="19"/>
    <x v="19"/>
    <x v="13"/>
    <x v="12"/>
    <x v="13"/>
    <x v="19"/>
    <x v="19"/>
    <x v="19"/>
    <x v="19"/>
    <x v="1"/>
    <x v="1"/>
    <x v="11"/>
    <x v="12"/>
    <x v="12"/>
    <x v="12"/>
    <x v="12"/>
  </r>
  <r>
    <x v="20"/>
    <x v="13"/>
    <x v="17"/>
    <x v="17"/>
    <x v="20"/>
    <x v="20"/>
    <x v="20"/>
    <x v="14"/>
    <x v="13"/>
    <x v="14"/>
    <x v="17"/>
    <x v="17"/>
    <x v="20"/>
    <x v="20"/>
    <x v="3"/>
    <x v="1"/>
    <x v="5"/>
    <x v="13"/>
    <x v="13"/>
    <x v="13"/>
    <x v="13"/>
  </r>
  <r>
    <x v="21"/>
    <x v="15"/>
    <x v="20"/>
    <x v="20"/>
    <x v="21"/>
    <x v="21"/>
    <x v="21"/>
    <x v="15"/>
    <x v="14"/>
    <x v="15"/>
    <x v="20"/>
    <x v="20"/>
    <x v="21"/>
    <x v="21"/>
    <x v="3"/>
    <x v="3"/>
    <x v="12"/>
    <x v="14"/>
    <x v="14"/>
    <x v="14"/>
    <x v="14"/>
  </r>
  <r>
    <x v="22"/>
    <x v="16"/>
    <x v="1"/>
    <x v="21"/>
    <x v="22"/>
    <x v="22"/>
    <x v="22"/>
    <x v="16"/>
    <x v="15"/>
    <x v="16"/>
    <x v="21"/>
    <x v="21"/>
    <x v="22"/>
    <x v="22"/>
    <x v="1"/>
    <x v="1"/>
    <x v="4"/>
    <x v="15"/>
    <x v="15"/>
    <x v="15"/>
    <x v="15"/>
  </r>
  <r>
    <x v="23"/>
    <x v="8"/>
    <x v="21"/>
    <x v="22"/>
    <x v="23"/>
    <x v="23"/>
    <x v="23"/>
    <x v="17"/>
    <x v="16"/>
    <x v="17"/>
    <x v="22"/>
    <x v="22"/>
    <x v="23"/>
    <x v="23"/>
    <x v="1"/>
    <x v="1"/>
    <x v="13"/>
    <x v="16"/>
    <x v="16"/>
    <x v="16"/>
    <x v="16"/>
  </r>
  <r>
    <x v="24"/>
    <x v="8"/>
    <x v="14"/>
    <x v="23"/>
    <x v="24"/>
    <x v="24"/>
    <x v="24"/>
    <x v="18"/>
    <x v="17"/>
    <x v="18"/>
    <x v="23"/>
    <x v="23"/>
    <x v="24"/>
    <x v="24"/>
    <x v="1"/>
    <x v="1"/>
    <x v="14"/>
    <x v="17"/>
    <x v="17"/>
    <x v="17"/>
    <x v="17"/>
  </r>
  <r>
    <x v="25"/>
    <x v="17"/>
    <x v="22"/>
    <x v="24"/>
    <x v="25"/>
    <x v="25"/>
    <x v="25"/>
    <x v="19"/>
    <x v="18"/>
    <x v="19"/>
    <x v="24"/>
    <x v="24"/>
    <x v="25"/>
    <x v="25"/>
    <x v="1"/>
    <x v="1"/>
    <x v="5"/>
    <x v="18"/>
    <x v="18"/>
    <x v="18"/>
    <x v="18"/>
  </r>
  <r>
    <x v="26"/>
    <x v="18"/>
    <x v="23"/>
    <x v="25"/>
    <x v="26"/>
    <x v="26"/>
    <x v="26"/>
    <x v="20"/>
    <x v="19"/>
    <x v="20"/>
    <x v="25"/>
    <x v="25"/>
    <x v="26"/>
    <x v="26"/>
    <x v="1"/>
    <x v="1"/>
    <x v="15"/>
    <x v="19"/>
    <x v="19"/>
    <x v="19"/>
    <x v="19"/>
  </r>
  <r>
    <x v="27"/>
    <x v="11"/>
    <x v="24"/>
    <x v="26"/>
    <x v="27"/>
    <x v="27"/>
    <x v="27"/>
    <x v="21"/>
    <x v="20"/>
    <x v="21"/>
    <x v="26"/>
    <x v="26"/>
    <x v="27"/>
    <x v="27"/>
    <x v="1"/>
    <x v="1"/>
    <x v="16"/>
    <x v="20"/>
    <x v="20"/>
    <x v="20"/>
    <x v="20"/>
  </r>
  <r>
    <x v="28"/>
    <x v="12"/>
    <x v="25"/>
    <x v="27"/>
    <x v="28"/>
    <x v="28"/>
    <x v="28"/>
    <x v="22"/>
    <x v="21"/>
    <x v="22"/>
    <x v="27"/>
    <x v="27"/>
    <x v="28"/>
    <x v="28"/>
    <x v="2"/>
    <x v="2"/>
    <x v="17"/>
    <x v="21"/>
    <x v="21"/>
    <x v="21"/>
    <x v="21"/>
  </r>
  <r>
    <x v="29"/>
    <x v="12"/>
    <x v="26"/>
    <x v="28"/>
    <x v="29"/>
    <x v="29"/>
    <x v="29"/>
    <x v="23"/>
    <x v="22"/>
    <x v="23"/>
    <x v="28"/>
    <x v="28"/>
    <x v="29"/>
    <x v="29"/>
    <x v="1"/>
    <x v="1"/>
    <x v="18"/>
    <x v="22"/>
    <x v="22"/>
    <x v="22"/>
    <x v="22"/>
  </r>
  <r>
    <x v="30"/>
    <x v="0"/>
    <x v="27"/>
    <x v="29"/>
    <x v="30"/>
    <x v="30"/>
    <x v="30"/>
    <x v="24"/>
    <x v="23"/>
    <x v="24"/>
    <x v="29"/>
    <x v="29"/>
    <x v="30"/>
    <x v="30"/>
    <x v="3"/>
    <x v="1"/>
    <x v="9"/>
    <x v="23"/>
    <x v="23"/>
    <x v="23"/>
    <x v="23"/>
  </r>
  <r>
    <x v="31"/>
    <x v="8"/>
    <x v="14"/>
    <x v="30"/>
    <x v="31"/>
    <x v="31"/>
    <x v="31"/>
    <x v="25"/>
    <x v="5"/>
    <x v="25"/>
    <x v="23"/>
    <x v="30"/>
    <x v="31"/>
    <x v="31"/>
    <x v="1"/>
    <x v="1"/>
    <x v="4"/>
    <x v="5"/>
    <x v="5"/>
    <x v="5"/>
    <x v="5"/>
  </r>
  <r>
    <x v="32"/>
    <x v="4"/>
    <x v="28"/>
    <x v="31"/>
    <x v="32"/>
    <x v="32"/>
    <x v="32"/>
    <x v="26"/>
    <x v="24"/>
    <x v="26"/>
    <x v="30"/>
    <x v="31"/>
    <x v="32"/>
    <x v="32"/>
    <x v="1"/>
    <x v="1"/>
    <x v="7"/>
    <x v="24"/>
    <x v="24"/>
    <x v="24"/>
    <x v="24"/>
  </r>
  <r>
    <x v="33"/>
    <x v="19"/>
    <x v="29"/>
    <x v="32"/>
    <x v="33"/>
    <x v="33"/>
    <x v="33"/>
    <x v="27"/>
    <x v="25"/>
    <x v="27"/>
    <x v="31"/>
    <x v="32"/>
    <x v="33"/>
    <x v="33"/>
    <x v="1"/>
    <x v="1"/>
    <x v="4"/>
    <x v="25"/>
    <x v="25"/>
    <x v="25"/>
    <x v="25"/>
  </r>
  <r>
    <x v="34"/>
    <x v="11"/>
    <x v="14"/>
    <x v="33"/>
    <x v="14"/>
    <x v="14"/>
    <x v="14"/>
    <x v="28"/>
    <x v="5"/>
    <x v="28"/>
    <x v="14"/>
    <x v="33"/>
    <x v="34"/>
    <x v="14"/>
    <x v="1"/>
    <x v="1"/>
    <x v="4"/>
    <x v="5"/>
    <x v="5"/>
    <x v="5"/>
    <x v="5"/>
  </r>
  <r>
    <x v="35"/>
    <x v="12"/>
    <x v="30"/>
    <x v="34"/>
    <x v="34"/>
    <x v="34"/>
    <x v="34"/>
    <x v="29"/>
    <x v="5"/>
    <x v="29"/>
    <x v="32"/>
    <x v="34"/>
    <x v="35"/>
    <x v="34"/>
    <x v="3"/>
    <x v="1"/>
    <x v="14"/>
    <x v="5"/>
    <x v="5"/>
    <x v="5"/>
    <x v="5"/>
  </r>
  <r>
    <x v="36"/>
    <x v="8"/>
    <x v="31"/>
    <x v="35"/>
    <x v="35"/>
    <x v="35"/>
    <x v="35"/>
    <x v="30"/>
    <x v="16"/>
    <x v="30"/>
    <x v="33"/>
    <x v="35"/>
    <x v="36"/>
    <x v="35"/>
    <x v="1"/>
    <x v="1"/>
    <x v="6"/>
    <x v="16"/>
    <x v="16"/>
    <x v="16"/>
    <x v="16"/>
  </r>
  <r>
    <x v="37"/>
    <x v="13"/>
    <x v="32"/>
    <x v="36"/>
    <x v="36"/>
    <x v="36"/>
    <x v="36"/>
    <x v="31"/>
    <x v="26"/>
    <x v="31"/>
    <x v="34"/>
    <x v="36"/>
    <x v="37"/>
    <x v="36"/>
    <x v="1"/>
    <x v="1"/>
    <x v="8"/>
    <x v="26"/>
    <x v="26"/>
    <x v="26"/>
    <x v="26"/>
  </r>
  <r>
    <x v="38"/>
    <x v="1"/>
    <x v="33"/>
    <x v="37"/>
    <x v="37"/>
    <x v="37"/>
    <x v="37"/>
    <x v="32"/>
    <x v="27"/>
    <x v="32"/>
    <x v="35"/>
    <x v="37"/>
    <x v="38"/>
    <x v="37"/>
    <x v="1"/>
    <x v="1"/>
    <x v="19"/>
    <x v="27"/>
    <x v="27"/>
    <x v="27"/>
    <x v="27"/>
  </r>
  <r>
    <x v="39"/>
    <x v="20"/>
    <x v="34"/>
    <x v="38"/>
    <x v="38"/>
    <x v="38"/>
    <x v="38"/>
    <x v="33"/>
    <x v="28"/>
    <x v="33"/>
    <x v="36"/>
    <x v="38"/>
    <x v="39"/>
    <x v="38"/>
    <x v="1"/>
    <x v="1"/>
    <x v="10"/>
    <x v="28"/>
    <x v="28"/>
    <x v="28"/>
    <x v="28"/>
  </r>
  <r>
    <x v="40"/>
    <x v="9"/>
    <x v="35"/>
    <x v="39"/>
    <x v="39"/>
    <x v="39"/>
    <x v="39"/>
    <x v="34"/>
    <x v="29"/>
    <x v="34"/>
    <x v="37"/>
    <x v="39"/>
    <x v="40"/>
    <x v="39"/>
    <x v="1"/>
    <x v="1"/>
    <x v="16"/>
    <x v="29"/>
    <x v="29"/>
    <x v="29"/>
    <x v="29"/>
  </r>
  <r>
    <x v="41"/>
    <x v="12"/>
    <x v="36"/>
    <x v="40"/>
    <x v="40"/>
    <x v="40"/>
    <x v="40"/>
    <x v="35"/>
    <x v="30"/>
    <x v="35"/>
    <x v="38"/>
    <x v="40"/>
    <x v="41"/>
    <x v="40"/>
    <x v="1"/>
    <x v="1"/>
    <x v="1"/>
    <x v="30"/>
    <x v="30"/>
    <x v="30"/>
    <x v="30"/>
  </r>
  <r>
    <x v="42"/>
    <x v="5"/>
    <x v="37"/>
    <x v="41"/>
    <x v="41"/>
    <x v="41"/>
    <x v="41"/>
    <x v="36"/>
    <x v="31"/>
    <x v="36"/>
    <x v="39"/>
    <x v="41"/>
    <x v="42"/>
    <x v="41"/>
    <x v="1"/>
    <x v="1"/>
    <x v="17"/>
    <x v="31"/>
    <x v="31"/>
    <x v="31"/>
    <x v="31"/>
  </r>
  <r>
    <x v="43"/>
    <x v="2"/>
    <x v="38"/>
    <x v="42"/>
    <x v="42"/>
    <x v="42"/>
    <x v="42"/>
    <x v="37"/>
    <x v="32"/>
    <x v="37"/>
    <x v="40"/>
    <x v="42"/>
    <x v="43"/>
    <x v="42"/>
    <x v="1"/>
    <x v="1"/>
    <x v="2"/>
    <x v="32"/>
    <x v="32"/>
    <x v="32"/>
    <x v="32"/>
  </r>
  <r>
    <x v="44"/>
    <x v="16"/>
    <x v="39"/>
    <x v="43"/>
    <x v="43"/>
    <x v="43"/>
    <x v="43"/>
    <x v="38"/>
    <x v="33"/>
    <x v="38"/>
    <x v="41"/>
    <x v="43"/>
    <x v="44"/>
    <x v="43"/>
    <x v="1"/>
    <x v="1"/>
    <x v="4"/>
    <x v="33"/>
    <x v="33"/>
    <x v="33"/>
    <x v="33"/>
  </r>
  <r>
    <x v="45"/>
    <x v="16"/>
    <x v="32"/>
    <x v="44"/>
    <x v="44"/>
    <x v="44"/>
    <x v="44"/>
    <x v="39"/>
    <x v="34"/>
    <x v="39"/>
    <x v="42"/>
    <x v="44"/>
    <x v="45"/>
    <x v="44"/>
    <x v="1"/>
    <x v="1"/>
    <x v="1"/>
    <x v="34"/>
    <x v="34"/>
    <x v="34"/>
    <x v="34"/>
  </r>
  <r>
    <x v="46"/>
    <x v="21"/>
    <x v="40"/>
    <x v="45"/>
    <x v="45"/>
    <x v="45"/>
    <x v="45"/>
    <x v="40"/>
    <x v="35"/>
    <x v="40"/>
    <x v="43"/>
    <x v="45"/>
    <x v="46"/>
    <x v="45"/>
    <x v="1"/>
    <x v="1"/>
    <x v="4"/>
    <x v="35"/>
    <x v="35"/>
    <x v="35"/>
    <x v="35"/>
  </r>
  <r>
    <x v="47"/>
    <x v="18"/>
    <x v="41"/>
    <x v="46"/>
    <x v="46"/>
    <x v="46"/>
    <x v="46"/>
    <x v="41"/>
    <x v="36"/>
    <x v="41"/>
    <x v="44"/>
    <x v="46"/>
    <x v="47"/>
    <x v="46"/>
    <x v="1"/>
    <x v="1"/>
    <x v="13"/>
    <x v="36"/>
    <x v="36"/>
    <x v="36"/>
    <x v="36"/>
  </r>
  <r>
    <x v="48"/>
    <x v="2"/>
    <x v="42"/>
    <x v="47"/>
    <x v="47"/>
    <x v="47"/>
    <x v="47"/>
    <x v="42"/>
    <x v="37"/>
    <x v="42"/>
    <x v="45"/>
    <x v="47"/>
    <x v="48"/>
    <x v="47"/>
    <x v="1"/>
    <x v="1"/>
    <x v="20"/>
    <x v="37"/>
    <x v="37"/>
    <x v="37"/>
    <x v="37"/>
  </r>
  <r>
    <x v="49"/>
    <x v="1"/>
    <x v="16"/>
    <x v="48"/>
    <x v="48"/>
    <x v="48"/>
    <x v="48"/>
    <x v="43"/>
    <x v="38"/>
    <x v="43"/>
    <x v="46"/>
    <x v="48"/>
    <x v="49"/>
    <x v="48"/>
    <x v="2"/>
    <x v="1"/>
    <x v="8"/>
    <x v="38"/>
    <x v="38"/>
    <x v="38"/>
    <x v="38"/>
  </r>
  <r>
    <x v="50"/>
    <x v="13"/>
    <x v="43"/>
    <x v="49"/>
    <x v="49"/>
    <x v="49"/>
    <x v="49"/>
    <x v="44"/>
    <x v="39"/>
    <x v="44"/>
    <x v="47"/>
    <x v="49"/>
    <x v="50"/>
    <x v="49"/>
    <x v="1"/>
    <x v="1"/>
    <x v="9"/>
    <x v="39"/>
    <x v="39"/>
    <x v="39"/>
    <x v="39"/>
  </r>
  <r>
    <x v="51"/>
    <x v="0"/>
    <x v="44"/>
    <x v="50"/>
    <x v="50"/>
    <x v="50"/>
    <x v="50"/>
    <x v="45"/>
    <x v="40"/>
    <x v="45"/>
    <x v="48"/>
    <x v="50"/>
    <x v="51"/>
    <x v="50"/>
    <x v="1"/>
    <x v="1"/>
    <x v="21"/>
    <x v="40"/>
    <x v="40"/>
    <x v="40"/>
    <x v="40"/>
  </r>
  <r>
    <x v="52"/>
    <x v="13"/>
    <x v="45"/>
    <x v="51"/>
    <x v="51"/>
    <x v="51"/>
    <x v="51"/>
    <x v="46"/>
    <x v="41"/>
    <x v="46"/>
    <x v="49"/>
    <x v="51"/>
    <x v="52"/>
    <x v="51"/>
    <x v="1"/>
    <x v="1"/>
    <x v="14"/>
    <x v="41"/>
    <x v="41"/>
    <x v="41"/>
    <x v="41"/>
  </r>
  <r>
    <x v="53"/>
    <x v="22"/>
    <x v="46"/>
    <x v="52"/>
    <x v="52"/>
    <x v="52"/>
    <x v="52"/>
    <x v="47"/>
    <x v="42"/>
    <x v="47"/>
    <x v="50"/>
    <x v="52"/>
    <x v="53"/>
    <x v="52"/>
    <x v="1"/>
    <x v="1"/>
    <x v="6"/>
    <x v="42"/>
    <x v="42"/>
    <x v="42"/>
    <x v="42"/>
  </r>
  <r>
    <x v="54"/>
    <x v="14"/>
    <x v="47"/>
    <x v="53"/>
    <x v="53"/>
    <x v="53"/>
    <x v="53"/>
    <x v="48"/>
    <x v="43"/>
    <x v="48"/>
    <x v="51"/>
    <x v="53"/>
    <x v="47"/>
    <x v="53"/>
    <x v="1"/>
    <x v="1"/>
    <x v="22"/>
    <x v="43"/>
    <x v="43"/>
    <x v="43"/>
    <x v="43"/>
  </r>
  <r>
    <x v="55"/>
    <x v="10"/>
    <x v="48"/>
    <x v="54"/>
    <x v="54"/>
    <x v="54"/>
    <x v="54"/>
    <x v="49"/>
    <x v="44"/>
    <x v="49"/>
    <x v="52"/>
    <x v="54"/>
    <x v="54"/>
    <x v="54"/>
    <x v="1"/>
    <x v="1"/>
    <x v="10"/>
    <x v="44"/>
    <x v="44"/>
    <x v="44"/>
    <x v="44"/>
  </r>
  <r>
    <x v="56"/>
    <x v="12"/>
    <x v="49"/>
    <x v="55"/>
    <x v="55"/>
    <x v="55"/>
    <x v="55"/>
    <x v="50"/>
    <x v="45"/>
    <x v="50"/>
    <x v="53"/>
    <x v="55"/>
    <x v="55"/>
    <x v="55"/>
    <x v="3"/>
    <x v="1"/>
    <x v="12"/>
    <x v="45"/>
    <x v="45"/>
    <x v="45"/>
    <x v="45"/>
  </r>
  <r>
    <x v="57"/>
    <x v="16"/>
    <x v="32"/>
    <x v="56"/>
    <x v="56"/>
    <x v="56"/>
    <x v="56"/>
    <x v="51"/>
    <x v="33"/>
    <x v="51"/>
    <x v="42"/>
    <x v="56"/>
    <x v="56"/>
    <x v="56"/>
    <x v="1"/>
    <x v="1"/>
    <x v="23"/>
    <x v="33"/>
    <x v="33"/>
    <x v="33"/>
    <x v="33"/>
  </r>
  <r>
    <x v="58"/>
    <x v="6"/>
    <x v="17"/>
    <x v="57"/>
    <x v="57"/>
    <x v="57"/>
    <x v="57"/>
    <x v="52"/>
    <x v="46"/>
    <x v="52"/>
    <x v="54"/>
    <x v="57"/>
    <x v="57"/>
    <x v="57"/>
    <x v="3"/>
    <x v="1"/>
    <x v="1"/>
    <x v="46"/>
    <x v="46"/>
    <x v="46"/>
    <x v="46"/>
  </r>
  <r>
    <x v="59"/>
    <x v="12"/>
    <x v="50"/>
    <x v="58"/>
    <x v="58"/>
    <x v="58"/>
    <x v="58"/>
    <x v="53"/>
    <x v="47"/>
    <x v="53"/>
    <x v="55"/>
    <x v="58"/>
    <x v="58"/>
    <x v="58"/>
    <x v="1"/>
    <x v="1"/>
    <x v="4"/>
    <x v="47"/>
    <x v="47"/>
    <x v="47"/>
    <x v="47"/>
  </r>
  <r>
    <x v="60"/>
    <x v="23"/>
    <x v="51"/>
    <x v="59"/>
    <x v="59"/>
    <x v="59"/>
    <x v="59"/>
    <x v="54"/>
    <x v="48"/>
    <x v="54"/>
    <x v="56"/>
    <x v="59"/>
    <x v="59"/>
    <x v="59"/>
    <x v="2"/>
    <x v="1"/>
    <x v="24"/>
    <x v="48"/>
    <x v="48"/>
    <x v="48"/>
    <x v="48"/>
  </r>
  <r>
    <x v="61"/>
    <x v="20"/>
    <x v="52"/>
    <x v="60"/>
    <x v="60"/>
    <x v="60"/>
    <x v="60"/>
    <x v="55"/>
    <x v="49"/>
    <x v="55"/>
    <x v="57"/>
    <x v="60"/>
    <x v="60"/>
    <x v="60"/>
    <x v="1"/>
    <x v="1"/>
    <x v="4"/>
    <x v="49"/>
    <x v="49"/>
    <x v="49"/>
    <x v="49"/>
  </r>
  <r>
    <x v="62"/>
    <x v="2"/>
    <x v="3"/>
    <x v="61"/>
    <x v="61"/>
    <x v="61"/>
    <x v="61"/>
    <x v="56"/>
    <x v="50"/>
    <x v="56"/>
    <x v="3"/>
    <x v="61"/>
    <x v="61"/>
    <x v="61"/>
    <x v="1"/>
    <x v="1"/>
    <x v="25"/>
    <x v="50"/>
    <x v="50"/>
    <x v="50"/>
    <x v="50"/>
  </r>
  <r>
    <x v="63"/>
    <x v="2"/>
    <x v="53"/>
    <x v="62"/>
    <x v="62"/>
    <x v="62"/>
    <x v="62"/>
    <x v="57"/>
    <x v="37"/>
    <x v="57"/>
    <x v="58"/>
    <x v="62"/>
    <x v="62"/>
    <x v="62"/>
    <x v="1"/>
    <x v="1"/>
    <x v="26"/>
    <x v="37"/>
    <x v="37"/>
    <x v="37"/>
    <x v="37"/>
  </r>
  <r>
    <x v="64"/>
    <x v="10"/>
    <x v="54"/>
    <x v="63"/>
    <x v="63"/>
    <x v="63"/>
    <x v="63"/>
    <x v="58"/>
    <x v="51"/>
    <x v="58"/>
    <x v="59"/>
    <x v="63"/>
    <x v="63"/>
    <x v="63"/>
    <x v="1"/>
    <x v="1"/>
    <x v="7"/>
    <x v="51"/>
    <x v="51"/>
    <x v="51"/>
    <x v="51"/>
  </r>
  <r>
    <x v="65"/>
    <x v="2"/>
    <x v="55"/>
    <x v="64"/>
    <x v="64"/>
    <x v="64"/>
    <x v="64"/>
    <x v="59"/>
    <x v="52"/>
    <x v="59"/>
    <x v="60"/>
    <x v="64"/>
    <x v="64"/>
    <x v="64"/>
    <x v="1"/>
    <x v="1"/>
    <x v="8"/>
    <x v="52"/>
    <x v="52"/>
    <x v="52"/>
    <x v="52"/>
  </r>
  <r>
    <x v="66"/>
    <x v="2"/>
    <x v="3"/>
    <x v="65"/>
    <x v="65"/>
    <x v="65"/>
    <x v="65"/>
    <x v="60"/>
    <x v="37"/>
    <x v="60"/>
    <x v="3"/>
    <x v="65"/>
    <x v="65"/>
    <x v="65"/>
    <x v="1"/>
    <x v="1"/>
    <x v="19"/>
    <x v="37"/>
    <x v="37"/>
    <x v="37"/>
    <x v="37"/>
  </r>
  <r>
    <x v="67"/>
    <x v="23"/>
    <x v="56"/>
    <x v="19"/>
    <x v="19"/>
    <x v="19"/>
    <x v="66"/>
    <x v="61"/>
    <x v="5"/>
    <x v="61"/>
    <x v="61"/>
    <x v="66"/>
    <x v="19"/>
    <x v="19"/>
    <x v="3"/>
    <x v="1"/>
    <x v="27"/>
    <x v="5"/>
    <x v="5"/>
    <x v="5"/>
    <x v="5"/>
  </r>
  <r>
    <x v="68"/>
    <x v="9"/>
    <x v="57"/>
    <x v="66"/>
    <x v="66"/>
    <x v="66"/>
    <x v="67"/>
    <x v="62"/>
    <x v="53"/>
    <x v="62"/>
    <x v="62"/>
    <x v="67"/>
    <x v="47"/>
    <x v="66"/>
    <x v="1"/>
    <x v="1"/>
    <x v="28"/>
    <x v="53"/>
    <x v="53"/>
    <x v="53"/>
    <x v="53"/>
  </r>
  <r>
    <x v="69"/>
    <x v="11"/>
    <x v="0"/>
    <x v="0"/>
    <x v="67"/>
    <x v="67"/>
    <x v="68"/>
    <x v="63"/>
    <x v="8"/>
    <x v="63"/>
    <x v="63"/>
    <x v="0"/>
    <x v="66"/>
    <x v="67"/>
    <x v="1"/>
    <x v="1"/>
    <x v="28"/>
    <x v="8"/>
    <x v="8"/>
    <x v="8"/>
    <x v="8"/>
  </r>
  <r>
    <x v="70"/>
    <x v="16"/>
    <x v="1"/>
    <x v="67"/>
    <x v="68"/>
    <x v="68"/>
    <x v="69"/>
    <x v="64"/>
    <x v="54"/>
    <x v="64"/>
    <x v="21"/>
    <x v="68"/>
    <x v="67"/>
    <x v="68"/>
    <x v="1"/>
    <x v="1"/>
    <x v="29"/>
    <x v="54"/>
    <x v="54"/>
    <x v="54"/>
    <x v="54"/>
  </r>
  <r>
    <x v="71"/>
    <x v="2"/>
    <x v="3"/>
    <x v="68"/>
    <x v="69"/>
    <x v="69"/>
    <x v="70"/>
    <x v="65"/>
    <x v="50"/>
    <x v="65"/>
    <x v="3"/>
    <x v="69"/>
    <x v="68"/>
    <x v="69"/>
    <x v="1"/>
    <x v="1"/>
    <x v="30"/>
    <x v="50"/>
    <x v="50"/>
    <x v="50"/>
    <x v="50"/>
  </r>
  <r>
    <x v="72"/>
    <x v="5"/>
    <x v="6"/>
    <x v="69"/>
    <x v="70"/>
    <x v="70"/>
    <x v="71"/>
    <x v="66"/>
    <x v="55"/>
    <x v="66"/>
    <x v="6"/>
    <x v="70"/>
    <x v="69"/>
    <x v="70"/>
    <x v="1"/>
    <x v="1"/>
    <x v="12"/>
    <x v="55"/>
    <x v="55"/>
    <x v="55"/>
    <x v="55"/>
  </r>
  <r>
    <x v="73"/>
    <x v="16"/>
    <x v="58"/>
    <x v="70"/>
    <x v="71"/>
    <x v="71"/>
    <x v="72"/>
    <x v="67"/>
    <x v="54"/>
    <x v="67"/>
    <x v="64"/>
    <x v="71"/>
    <x v="70"/>
    <x v="71"/>
    <x v="1"/>
    <x v="1"/>
    <x v="31"/>
    <x v="54"/>
    <x v="54"/>
    <x v="54"/>
    <x v="54"/>
  </r>
  <r>
    <x v="74"/>
    <x v="3"/>
    <x v="59"/>
    <x v="71"/>
    <x v="72"/>
    <x v="72"/>
    <x v="73"/>
    <x v="68"/>
    <x v="56"/>
    <x v="68"/>
    <x v="65"/>
    <x v="72"/>
    <x v="71"/>
    <x v="72"/>
    <x v="1"/>
    <x v="1"/>
    <x v="2"/>
    <x v="56"/>
    <x v="56"/>
    <x v="56"/>
    <x v="56"/>
  </r>
  <r>
    <x v="75"/>
    <x v="3"/>
    <x v="18"/>
    <x v="18"/>
    <x v="73"/>
    <x v="73"/>
    <x v="74"/>
    <x v="69"/>
    <x v="57"/>
    <x v="69"/>
    <x v="18"/>
    <x v="18"/>
    <x v="72"/>
    <x v="73"/>
    <x v="1"/>
    <x v="1"/>
    <x v="8"/>
    <x v="57"/>
    <x v="57"/>
    <x v="57"/>
    <x v="57"/>
  </r>
  <r>
    <x v="76"/>
    <x v="12"/>
    <x v="60"/>
    <x v="72"/>
    <x v="29"/>
    <x v="74"/>
    <x v="75"/>
    <x v="70"/>
    <x v="30"/>
    <x v="70"/>
    <x v="66"/>
    <x v="73"/>
    <x v="73"/>
    <x v="74"/>
    <x v="1"/>
    <x v="1"/>
    <x v="8"/>
    <x v="30"/>
    <x v="30"/>
    <x v="30"/>
    <x v="30"/>
  </r>
  <r>
    <x v="77"/>
    <x v="1"/>
    <x v="61"/>
    <x v="73"/>
    <x v="74"/>
    <x v="75"/>
    <x v="76"/>
    <x v="71"/>
    <x v="58"/>
    <x v="71"/>
    <x v="67"/>
    <x v="74"/>
    <x v="74"/>
    <x v="75"/>
    <x v="2"/>
    <x v="1"/>
    <x v="4"/>
    <x v="58"/>
    <x v="58"/>
    <x v="58"/>
    <x v="58"/>
  </r>
  <r>
    <x v="78"/>
    <x v="11"/>
    <x v="43"/>
    <x v="74"/>
    <x v="75"/>
    <x v="76"/>
    <x v="77"/>
    <x v="72"/>
    <x v="8"/>
    <x v="72"/>
    <x v="68"/>
    <x v="75"/>
    <x v="75"/>
    <x v="76"/>
    <x v="1"/>
    <x v="1"/>
    <x v="4"/>
    <x v="8"/>
    <x v="8"/>
    <x v="8"/>
    <x v="8"/>
  </r>
  <r>
    <x v="79"/>
    <x v="2"/>
    <x v="62"/>
    <x v="75"/>
    <x v="76"/>
    <x v="77"/>
    <x v="78"/>
    <x v="73"/>
    <x v="59"/>
    <x v="73"/>
    <x v="69"/>
    <x v="76"/>
    <x v="76"/>
    <x v="77"/>
    <x v="1"/>
    <x v="1"/>
    <x v="4"/>
    <x v="59"/>
    <x v="59"/>
    <x v="59"/>
    <x v="59"/>
  </r>
  <r>
    <x v="80"/>
    <x v="10"/>
    <x v="15"/>
    <x v="76"/>
    <x v="77"/>
    <x v="78"/>
    <x v="79"/>
    <x v="74"/>
    <x v="51"/>
    <x v="74"/>
    <x v="15"/>
    <x v="77"/>
    <x v="77"/>
    <x v="78"/>
    <x v="1"/>
    <x v="1"/>
    <x v="4"/>
    <x v="51"/>
    <x v="51"/>
    <x v="51"/>
    <x v="51"/>
  </r>
  <r>
    <x v="81"/>
    <x v="14"/>
    <x v="63"/>
    <x v="32"/>
    <x v="78"/>
    <x v="79"/>
    <x v="80"/>
    <x v="75"/>
    <x v="60"/>
    <x v="75"/>
    <x v="70"/>
    <x v="78"/>
    <x v="78"/>
    <x v="79"/>
    <x v="1"/>
    <x v="1"/>
    <x v="4"/>
    <x v="60"/>
    <x v="60"/>
    <x v="60"/>
    <x v="60"/>
  </r>
  <r>
    <x v="82"/>
    <x v="18"/>
    <x v="64"/>
    <x v="12"/>
    <x v="79"/>
    <x v="80"/>
    <x v="81"/>
    <x v="76"/>
    <x v="61"/>
    <x v="76"/>
    <x v="71"/>
    <x v="79"/>
    <x v="79"/>
    <x v="80"/>
    <x v="3"/>
    <x v="1"/>
    <x v="21"/>
    <x v="61"/>
    <x v="61"/>
    <x v="61"/>
    <x v="61"/>
  </r>
  <r>
    <x v="83"/>
    <x v="12"/>
    <x v="26"/>
    <x v="77"/>
    <x v="80"/>
    <x v="81"/>
    <x v="82"/>
    <x v="77"/>
    <x v="5"/>
    <x v="77"/>
    <x v="28"/>
    <x v="80"/>
    <x v="80"/>
    <x v="81"/>
    <x v="1"/>
    <x v="1"/>
    <x v="3"/>
    <x v="5"/>
    <x v="5"/>
    <x v="5"/>
    <x v="5"/>
  </r>
  <r>
    <x v="84"/>
    <x v="0"/>
    <x v="0"/>
    <x v="78"/>
    <x v="81"/>
    <x v="82"/>
    <x v="83"/>
    <x v="78"/>
    <x v="62"/>
    <x v="78"/>
    <x v="0"/>
    <x v="81"/>
    <x v="81"/>
    <x v="82"/>
    <x v="3"/>
    <x v="1"/>
    <x v="4"/>
    <x v="62"/>
    <x v="62"/>
    <x v="62"/>
    <x v="62"/>
  </r>
  <r>
    <x v="85"/>
    <x v="0"/>
    <x v="2"/>
    <x v="79"/>
    <x v="82"/>
    <x v="83"/>
    <x v="84"/>
    <x v="79"/>
    <x v="63"/>
    <x v="79"/>
    <x v="2"/>
    <x v="82"/>
    <x v="82"/>
    <x v="83"/>
    <x v="1"/>
    <x v="1"/>
    <x v="12"/>
    <x v="63"/>
    <x v="63"/>
    <x v="63"/>
    <x v="63"/>
  </r>
  <r>
    <x v="86"/>
    <x v="16"/>
    <x v="24"/>
    <x v="80"/>
    <x v="83"/>
    <x v="84"/>
    <x v="85"/>
    <x v="80"/>
    <x v="54"/>
    <x v="80"/>
    <x v="72"/>
    <x v="83"/>
    <x v="83"/>
    <x v="84"/>
    <x v="1"/>
    <x v="1"/>
    <x v="2"/>
    <x v="54"/>
    <x v="54"/>
    <x v="54"/>
    <x v="54"/>
  </r>
  <r>
    <x v="87"/>
    <x v="5"/>
    <x v="61"/>
    <x v="81"/>
    <x v="84"/>
    <x v="85"/>
    <x v="86"/>
    <x v="81"/>
    <x v="64"/>
    <x v="81"/>
    <x v="73"/>
    <x v="84"/>
    <x v="84"/>
    <x v="85"/>
    <x v="1"/>
    <x v="1"/>
    <x v="29"/>
    <x v="64"/>
    <x v="64"/>
    <x v="64"/>
    <x v="64"/>
  </r>
  <r>
    <x v="88"/>
    <x v="19"/>
    <x v="65"/>
    <x v="82"/>
    <x v="85"/>
    <x v="86"/>
    <x v="87"/>
    <x v="82"/>
    <x v="65"/>
    <x v="82"/>
    <x v="74"/>
    <x v="85"/>
    <x v="85"/>
    <x v="86"/>
    <x v="1"/>
    <x v="1"/>
    <x v="32"/>
    <x v="65"/>
    <x v="65"/>
    <x v="65"/>
    <x v="65"/>
  </r>
  <r>
    <x v="89"/>
    <x v="3"/>
    <x v="66"/>
    <x v="83"/>
    <x v="86"/>
    <x v="87"/>
    <x v="88"/>
    <x v="83"/>
    <x v="66"/>
    <x v="83"/>
    <x v="75"/>
    <x v="86"/>
    <x v="86"/>
    <x v="87"/>
    <x v="1"/>
    <x v="1"/>
    <x v="25"/>
    <x v="66"/>
    <x v="66"/>
    <x v="66"/>
    <x v="66"/>
  </r>
  <r>
    <x v="90"/>
    <x v="10"/>
    <x v="67"/>
    <x v="15"/>
    <x v="87"/>
    <x v="88"/>
    <x v="89"/>
    <x v="84"/>
    <x v="67"/>
    <x v="84"/>
    <x v="76"/>
    <x v="87"/>
    <x v="87"/>
    <x v="88"/>
    <x v="1"/>
    <x v="1"/>
    <x v="30"/>
    <x v="67"/>
    <x v="67"/>
    <x v="67"/>
    <x v="67"/>
  </r>
  <r>
    <x v="91"/>
    <x v="5"/>
    <x v="3"/>
    <x v="84"/>
    <x v="88"/>
    <x v="89"/>
    <x v="90"/>
    <x v="85"/>
    <x v="68"/>
    <x v="85"/>
    <x v="77"/>
    <x v="88"/>
    <x v="88"/>
    <x v="89"/>
    <x v="1"/>
    <x v="1"/>
    <x v="4"/>
    <x v="68"/>
    <x v="68"/>
    <x v="68"/>
    <x v="68"/>
  </r>
  <r>
    <x v="92"/>
    <x v="12"/>
    <x v="26"/>
    <x v="28"/>
    <x v="89"/>
    <x v="90"/>
    <x v="91"/>
    <x v="86"/>
    <x v="69"/>
    <x v="86"/>
    <x v="28"/>
    <x v="28"/>
    <x v="89"/>
    <x v="90"/>
    <x v="1"/>
    <x v="1"/>
    <x v="4"/>
    <x v="69"/>
    <x v="69"/>
    <x v="69"/>
    <x v="69"/>
  </r>
  <r>
    <x v="93"/>
    <x v="13"/>
    <x v="37"/>
    <x v="85"/>
    <x v="90"/>
    <x v="91"/>
    <x v="92"/>
    <x v="87"/>
    <x v="41"/>
    <x v="87"/>
    <x v="78"/>
    <x v="89"/>
    <x v="90"/>
    <x v="91"/>
    <x v="2"/>
    <x v="1"/>
    <x v="22"/>
    <x v="41"/>
    <x v="41"/>
    <x v="41"/>
    <x v="41"/>
  </r>
  <r>
    <x v="94"/>
    <x v="6"/>
    <x v="68"/>
    <x v="86"/>
    <x v="91"/>
    <x v="92"/>
    <x v="93"/>
    <x v="88"/>
    <x v="70"/>
    <x v="88"/>
    <x v="79"/>
    <x v="90"/>
    <x v="91"/>
    <x v="92"/>
    <x v="1"/>
    <x v="1"/>
    <x v="14"/>
    <x v="70"/>
    <x v="70"/>
    <x v="70"/>
    <x v="70"/>
  </r>
  <r>
    <x v="95"/>
    <x v="23"/>
    <x v="69"/>
    <x v="87"/>
    <x v="92"/>
    <x v="93"/>
    <x v="94"/>
    <x v="89"/>
    <x v="71"/>
    <x v="89"/>
    <x v="80"/>
    <x v="91"/>
    <x v="92"/>
    <x v="93"/>
    <x v="1"/>
    <x v="1"/>
    <x v="17"/>
    <x v="71"/>
    <x v="71"/>
    <x v="71"/>
    <x v="71"/>
  </r>
  <r>
    <x v="96"/>
    <x v="22"/>
    <x v="70"/>
    <x v="88"/>
    <x v="93"/>
    <x v="94"/>
    <x v="95"/>
    <x v="90"/>
    <x v="72"/>
    <x v="90"/>
    <x v="81"/>
    <x v="92"/>
    <x v="93"/>
    <x v="94"/>
    <x v="1"/>
    <x v="1"/>
    <x v="3"/>
    <x v="72"/>
    <x v="72"/>
    <x v="72"/>
    <x v="72"/>
  </r>
  <r>
    <x v="97"/>
    <x v="16"/>
    <x v="26"/>
    <x v="89"/>
    <x v="94"/>
    <x v="95"/>
    <x v="96"/>
    <x v="91"/>
    <x v="15"/>
    <x v="91"/>
    <x v="82"/>
    <x v="93"/>
    <x v="94"/>
    <x v="95"/>
    <x v="1"/>
    <x v="1"/>
    <x v="3"/>
    <x v="15"/>
    <x v="15"/>
    <x v="15"/>
    <x v="15"/>
  </r>
  <r>
    <x v="98"/>
    <x v="2"/>
    <x v="42"/>
    <x v="90"/>
    <x v="95"/>
    <x v="96"/>
    <x v="97"/>
    <x v="92"/>
    <x v="59"/>
    <x v="92"/>
    <x v="45"/>
    <x v="94"/>
    <x v="95"/>
    <x v="96"/>
    <x v="1"/>
    <x v="1"/>
    <x v="4"/>
    <x v="59"/>
    <x v="59"/>
    <x v="59"/>
    <x v="59"/>
  </r>
  <r>
    <x v="99"/>
    <x v="16"/>
    <x v="71"/>
    <x v="91"/>
    <x v="96"/>
    <x v="97"/>
    <x v="98"/>
    <x v="93"/>
    <x v="73"/>
    <x v="93"/>
    <x v="83"/>
    <x v="95"/>
    <x v="96"/>
    <x v="97"/>
    <x v="1"/>
    <x v="1"/>
    <x v="17"/>
    <x v="73"/>
    <x v="73"/>
    <x v="73"/>
    <x v="73"/>
  </r>
  <r>
    <x v="100"/>
    <x v="8"/>
    <x v="58"/>
    <x v="43"/>
    <x v="97"/>
    <x v="98"/>
    <x v="99"/>
    <x v="94"/>
    <x v="17"/>
    <x v="94"/>
    <x v="84"/>
    <x v="96"/>
    <x v="97"/>
    <x v="98"/>
    <x v="3"/>
    <x v="1"/>
    <x v="28"/>
    <x v="17"/>
    <x v="17"/>
    <x v="17"/>
    <x v="17"/>
  </r>
  <r>
    <x v="101"/>
    <x v="8"/>
    <x v="14"/>
    <x v="92"/>
    <x v="98"/>
    <x v="99"/>
    <x v="100"/>
    <x v="95"/>
    <x v="74"/>
    <x v="95"/>
    <x v="23"/>
    <x v="97"/>
    <x v="98"/>
    <x v="99"/>
    <x v="2"/>
    <x v="1"/>
    <x v="4"/>
    <x v="74"/>
    <x v="74"/>
    <x v="74"/>
    <x v="74"/>
  </r>
  <r>
    <x v="102"/>
    <x v="22"/>
    <x v="72"/>
    <x v="93"/>
    <x v="99"/>
    <x v="100"/>
    <x v="101"/>
    <x v="96"/>
    <x v="75"/>
    <x v="96"/>
    <x v="85"/>
    <x v="98"/>
    <x v="99"/>
    <x v="100"/>
    <x v="1"/>
    <x v="1"/>
    <x v="4"/>
    <x v="75"/>
    <x v="75"/>
    <x v="75"/>
    <x v="75"/>
  </r>
  <r>
    <x v="103"/>
    <x v="23"/>
    <x v="51"/>
    <x v="94"/>
    <x v="100"/>
    <x v="101"/>
    <x v="102"/>
    <x v="97"/>
    <x v="48"/>
    <x v="97"/>
    <x v="56"/>
    <x v="99"/>
    <x v="100"/>
    <x v="101"/>
    <x v="3"/>
    <x v="1"/>
    <x v="30"/>
    <x v="48"/>
    <x v="48"/>
    <x v="48"/>
    <x v="48"/>
  </r>
  <r>
    <x v="104"/>
    <x v="10"/>
    <x v="73"/>
    <x v="95"/>
    <x v="101"/>
    <x v="102"/>
    <x v="103"/>
    <x v="98"/>
    <x v="51"/>
    <x v="98"/>
    <x v="86"/>
    <x v="100"/>
    <x v="101"/>
    <x v="102"/>
    <x v="1"/>
    <x v="1"/>
    <x v="10"/>
    <x v="51"/>
    <x v="51"/>
    <x v="51"/>
    <x v="51"/>
  </r>
  <r>
    <x v="105"/>
    <x v="6"/>
    <x v="8"/>
    <x v="96"/>
    <x v="102"/>
    <x v="103"/>
    <x v="104"/>
    <x v="99"/>
    <x v="76"/>
    <x v="99"/>
    <x v="8"/>
    <x v="101"/>
    <x v="102"/>
    <x v="103"/>
    <x v="1"/>
    <x v="1"/>
    <x v="4"/>
    <x v="76"/>
    <x v="76"/>
    <x v="76"/>
    <x v="76"/>
  </r>
  <r>
    <x v="106"/>
    <x v="1"/>
    <x v="74"/>
    <x v="97"/>
    <x v="103"/>
    <x v="104"/>
    <x v="105"/>
    <x v="100"/>
    <x v="58"/>
    <x v="100"/>
    <x v="87"/>
    <x v="102"/>
    <x v="103"/>
    <x v="104"/>
    <x v="1"/>
    <x v="1"/>
    <x v="23"/>
    <x v="58"/>
    <x v="58"/>
    <x v="58"/>
    <x v="58"/>
  </r>
  <r>
    <x v="107"/>
    <x v="5"/>
    <x v="6"/>
    <x v="98"/>
    <x v="104"/>
    <x v="105"/>
    <x v="106"/>
    <x v="101"/>
    <x v="77"/>
    <x v="101"/>
    <x v="6"/>
    <x v="103"/>
    <x v="104"/>
    <x v="105"/>
    <x v="3"/>
    <x v="1"/>
    <x v="14"/>
    <x v="77"/>
    <x v="77"/>
    <x v="77"/>
    <x v="77"/>
  </r>
  <r>
    <x v="108"/>
    <x v="13"/>
    <x v="75"/>
    <x v="99"/>
    <x v="105"/>
    <x v="106"/>
    <x v="107"/>
    <x v="102"/>
    <x v="11"/>
    <x v="102"/>
    <x v="88"/>
    <x v="104"/>
    <x v="105"/>
    <x v="106"/>
    <x v="3"/>
    <x v="1"/>
    <x v="26"/>
    <x v="11"/>
    <x v="11"/>
    <x v="11"/>
    <x v="11"/>
  </r>
  <r>
    <x v="109"/>
    <x v="14"/>
    <x v="63"/>
    <x v="12"/>
    <x v="106"/>
    <x v="107"/>
    <x v="108"/>
    <x v="103"/>
    <x v="78"/>
    <x v="103"/>
    <x v="70"/>
    <x v="105"/>
    <x v="106"/>
    <x v="107"/>
    <x v="1"/>
    <x v="1"/>
    <x v="8"/>
    <x v="78"/>
    <x v="78"/>
    <x v="78"/>
    <x v="78"/>
  </r>
  <r>
    <x v="110"/>
    <x v="23"/>
    <x v="57"/>
    <x v="100"/>
    <x v="107"/>
    <x v="108"/>
    <x v="109"/>
    <x v="104"/>
    <x v="5"/>
    <x v="104"/>
    <x v="89"/>
    <x v="106"/>
    <x v="107"/>
    <x v="108"/>
    <x v="1"/>
    <x v="1"/>
    <x v="28"/>
    <x v="5"/>
    <x v="5"/>
    <x v="5"/>
    <x v="5"/>
  </r>
  <r>
    <x v="111"/>
    <x v="0"/>
    <x v="60"/>
    <x v="101"/>
    <x v="108"/>
    <x v="109"/>
    <x v="110"/>
    <x v="105"/>
    <x v="79"/>
    <x v="105"/>
    <x v="90"/>
    <x v="107"/>
    <x v="108"/>
    <x v="109"/>
    <x v="1"/>
    <x v="1"/>
    <x v="4"/>
    <x v="79"/>
    <x v="79"/>
    <x v="79"/>
    <x v="79"/>
  </r>
  <r>
    <x v="112"/>
    <x v="8"/>
    <x v="21"/>
    <x v="102"/>
    <x v="109"/>
    <x v="110"/>
    <x v="111"/>
    <x v="106"/>
    <x v="74"/>
    <x v="106"/>
    <x v="22"/>
    <x v="108"/>
    <x v="109"/>
    <x v="110"/>
    <x v="1"/>
    <x v="1"/>
    <x v="20"/>
    <x v="74"/>
    <x v="74"/>
    <x v="74"/>
    <x v="74"/>
  </r>
  <r>
    <x v="113"/>
    <x v="2"/>
    <x v="3"/>
    <x v="103"/>
    <x v="61"/>
    <x v="111"/>
    <x v="112"/>
    <x v="107"/>
    <x v="80"/>
    <x v="107"/>
    <x v="3"/>
    <x v="109"/>
    <x v="110"/>
    <x v="111"/>
    <x v="1"/>
    <x v="1"/>
    <x v="9"/>
    <x v="80"/>
    <x v="80"/>
    <x v="80"/>
    <x v="80"/>
  </r>
  <r>
    <x v="114"/>
    <x v="5"/>
    <x v="3"/>
    <x v="104"/>
    <x v="110"/>
    <x v="112"/>
    <x v="113"/>
    <x v="108"/>
    <x v="5"/>
    <x v="108"/>
    <x v="77"/>
    <x v="110"/>
    <x v="111"/>
    <x v="112"/>
    <x v="2"/>
    <x v="1"/>
    <x v="4"/>
    <x v="5"/>
    <x v="5"/>
    <x v="5"/>
    <x v="5"/>
  </r>
  <r>
    <x v="115"/>
    <x v="13"/>
    <x v="17"/>
    <x v="105"/>
    <x v="111"/>
    <x v="17"/>
    <x v="17"/>
    <x v="109"/>
    <x v="5"/>
    <x v="109"/>
    <x v="17"/>
    <x v="111"/>
    <x v="112"/>
    <x v="113"/>
    <x v="1"/>
    <x v="1"/>
    <x v="5"/>
    <x v="5"/>
    <x v="5"/>
    <x v="5"/>
    <x v="5"/>
  </r>
  <r>
    <x v="116"/>
    <x v="17"/>
    <x v="22"/>
    <x v="106"/>
    <x v="112"/>
    <x v="113"/>
    <x v="114"/>
    <x v="110"/>
    <x v="81"/>
    <x v="110"/>
    <x v="24"/>
    <x v="112"/>
    <x v="113"/>
    <x v="114"/>
    <x v="1"/>
    <x v="1"/>
    <x v="4"/>
    <x v="81"/>
    <x v="81"/>
    <x v="81"/>
    <x v="81"/>
  </r>
  <r>
    <x v="117"/>
    <x v="9"/>
    <x v="76"/>
    <x v="107"/>
    <x v="113"/>
    <x v="114"/>
    <x v="115"/>
    <x v="111"/>
    <x v="82"/>
    <x v="111"/>
    <x v="91"/>
    <x v="113"/>
    <x v="114"/>
    <x v="115"/>
    <x v="1"/>
    <x v="1"/>
    <x v="8"/>
    <x v="82"/>
    <x v="82"/>
    <x v="82"/>
    <x v="82"/>
  </r>
  <r>
    <x v="118"/>
    <x v="8"/>
    <x v="33"/>
    <x v="108"/>
    <x v="14"/>
    <x v="115"/>
    <x v="116"/>
    <x v="112"/>
    <x v="83"/>
    <x v="112"/>
    <x v="92"/>
    <x v="114"/>
    <x v="115"/>
    <x v="116"/>
    <x v="1"/>
    <x v="1"/>
    <x v="31"/>
    <x v="83"/>
    <x v="83"/>
    <x v="83"/>
    <x v="83"/>
  </r>
  <r>
    <x v="119"/>
    <x v="10"/>
    <x v="74"/>
    <x v="109"/>
    <x v="37"/>
    <x v="37"/>
    <x v="117"/>
    <x v="113"/>
    <x v="84"/>
    <x v="113"/>
    <x v="93"/>
    <x v="115"/>
    <x v="116"/>
    <x v="37"/>
    <x v="1"/>
    <x v="1"/>
    <x v="4"/>
    <x v="84"/>
    <x v="84"/>
    <x v="84"/>
    <x v="84"/>
  </r>
  <r>
    <x v="120"/>
    <x v="5"/>
    <x v="15"/>
    <x v="15"/>
    <x v="114"/>
    <x v="116"/>
    <x v="118"/>
    <x v="114"/>
    <x v="55"/>
    <x v="114"/>
    <x v="94"/>
    <x v="15"/>
    <x v="117"/>
    <x v="117"/>
    <x v="1"/>
    <x v="1"/>
    <x v="20"/>
    <x v="55"/>
    <x v="55"/>
    <x v="55"/>
    <x v="55"/>
  </r>
  <r>
    <x v="121"/>
    <x v="11"/>
    <x v="77"/>
    <x v="110"/>
    <x v="115"/>
    <x v="117"/>
    <x v="119"/>
    <x v="115"/>
    <x v="85"/>
    <x v="115"/>
    <x v="95"/>
    <x v="116"/>
    <x v="118"/>
    <x v="118"/>
    <x v="1"/>
    <x v="1"/>
    <x v="2"/>
    <x v="85"/>
    <x v="85"/>
    <x v="85"/>
    <x v="85"/>
  </r>
  <r>
    <x v="122"/>
    <x v="0"/>
    <x v="78"/>
    <x v="29"/>
    <x v="116"/>
    <x v="118"/>
    <x v="120"/>
    <x v="116"/>
    <x v="86"/>
    <x v="116"/>
    <x v="96"/>
    <x v="117"/>
    <x v="119"/>
    <x v="119"/>
    <x v="1"/>
    <x v="1"/>
    <x v="7"/>
    <x v="86"/>
    <x v="86"/>
    <x v="86"/>
    <x v="86"/>
  </r>
  <r>
    <x v="123"/>
    <x v="22"/>
    <x v="79"/>
    <x v="111"/>
    <x v="117"/>
    <x v="119"/>
    <x v="121"/>
    <x v="117"/>
    <x v="87"/>
    <x v="117"/>
    <x v="97"/>
    <x v="118"/>
    <x v="120"/>
    <x v="120"/>
    <x v="1"/>
    <x v="1"/>
    <x v="15"/>
    <x v="87"/>
    <x v="87"/>
    <x v="87"/>
    <x v="87"/>
  </r>
  <r>
    <x v="124"/>
    <x v="20"/>
    <x v="80"/>
    <x v="112"/>
    <x v="118"/>
    <x v="120"/>
    <x v="122"/>
    <x v="118"/>
    <x v="88"/>
    <x v="118"/>
    <x v="98"/>
    <x v="119"/>
    <x v="121"/>
    <x v="121"/>
    <x v="1"/>
    <x v="1"/>
    <x v="12"/>
    <x v="88"/>
    <x v="88"/>
    <x v="88"/>
    <x v="88"/>
  </r>
  <r>
    <x v="125"/>
    <x v="2"/>
    <x v="55"/>
    <x v="113"/>
    <x v="119"/>
    <x v="121"/>
    <x v="123"/>
    <x v="119"/>
    <x v="32"/>
    <x v="119"/>
    <x v="60"/>
    <x v="120"/>
    <x v="122"/>
    <x v="122"/>
    <x v="1"/>
    <x v="1"/>
    <x v="30"/>
    <x v="32"/>
    <x v="32"/>
    <x v="32"/>
    <x v="32"/>
  </r>
  <r>
    <x v="126"/>
    <x v="13"/>
    <x v="37"/>
    <x v="114"/>
    <x v="120"/>
    <x v="122"/>
    <x v="124"/>
    <x v="120"/>
    <x v="13"/>
    <x v="120"/>
    <x v="78"/>
    <x v="121"/>
    <x v="123"/>
    <x v="123"/>
    <x v="1"/>
    <x v="1"/>
    <x v="30"/>
    <x v="13"/>
    <x v="13"/>
    <x v="13"/>
    <x v="13"/>
  </r>
  <r>
    <x v="127"/>
    <x v="5"/>
    <x v="61"/>
    <x v="115"/>
    <x v="121"/>
    <x v="123"/>
    <x v="125"/>
    <x v="121"/>
    <x v="5"/>
    <x v="121"/>
    <x v="73"/>
    <x v="122"/>
    <x v="124"/>
    <x v="124"/>
    <x v="1"/>
    <x v="1"/>
    <x v="30"/>
    <x v="5"/>
    <x v="5"/>
    <x v="5"/>
    <x v="5"/>
  </r>
  <r>
    <x v="128"/>
    <x v="10"/>
    <x v="81"/>
    <x v="116"/>
    <x v="122"/>
    <x v="124"/>
    <x v="126"/>
    <x v="122"/>
    <x v="89"/>
    <x v="122"/>
    <x v="99"/>
    <x v="123"/>
    <x v="125"/>
    <x v="125"/>
    <x v="1"/>
    <x v="1"/>
    <x v="16"/>
    <x v="89"/>
    <x v="89"/>
    <x v="89"/>
    <x v="89"/>
  </r>
  <r>
    <x v="129"/>
    <x v="10"/>
    <x v="39"/>
    <x v="117"/>
    <x v="123"/>
    <x v="125"/>
    <x v="127"/>
    <x v="123"/>
    <x v="90"/>
    <x v="123"/>
    <x v="100"/>
    <x v="124"/>
    <x v="126"/>
    <x v="126"/>
    <x v="1"/>
    <x v="1"/>
    <x v="29"/>
    <x v="90"/>
    <x v="90"/>
    <x v="90"/>
    <x v="90"/>
  </r>
  <r>
    <x v="130"/>
    <x v="21"/>
    <x v="82"/>
    <x v="118"/>
    <x v="124"/>
    <x v="126"/>
    <x v="128"/>
    <x v="124"/>
    <x v="91"/>
    <x v="124"/>
    <x v="101"/>
    <x v="125"/>
    <x v="127"/>
    <x v="127"/>
    <x v="1"/>
    <x v="1"/>
    <x v="32"/>
    <x v="91"/>
    <x v="91"/>
    <x v="91"/>
    <x v="91"/>
  </r>
  <r>
    <x v="131"/>
    <x v="3"/>
    <x v="83"/>
    <x v="119"/>
    <x v="125"/>
    <x v="127"/>
    <x v="129"/>
    <x v="125"/>
    <x v="92"/>
    <x v="125"/>
    <x v="102"/>
    <x v="126"/>
    <x v="128"/>
    <x v="128"/>
    <x v="1"/>
    <x v="1"/>
    <x v="26"/>
    <x v="92"/>
    <x v="92"/>
    <x v="92"/>
    <x v="92"/>
  </r>
  <r>
    <x v="132"/>
    <x v="0"/>
    <x v="84"/>
    <x v="120"/>
    <x v="126"/>
    <x v="128"/>
    <x v="130"/>
    <x v="126"/>
    <x v="93"/>
    <x v="126"/>
    <x v="103"/>
    <x v="127"/>
    <x v="129"/>
    <x v="129"/>
    <x v="1"/>
    <x v="1"/>
    <x v="28"/>
    <x v="93"/>
    <x v="93"/>
    <x v="93"/>
    <x v="93"/>
  </r>
  <r>
    <x v="133"/>
    <x v="5"/>
    <x v="3"/>
    <x v="121"/>
    <x v="127"/>
    <x v="129"/>
    <x v="131"/>
    <x v="127"/>
    <x v="94"/>
    <x v="127"/>
    <x v="77"/>
    <x v="128"/>
    <x v="130"/>
    <x v="130"/>
    <x v="1"/>
    <x v="1"/>
    <x v="3"/>
    <x v="94"/>
    <x v="94"/>
    <x v="94"/>
    <x v="94"/>
  </r>
  <r>
    <x v="134"/>
    <x v="1"/>
    <x v="38"/>
    <x v="3"/>
    <x v="128"/>
    <x v="130"/>
    <x v="132"/>
    <x v="128"/>
    <x v="38"/>
    <x v="128"/>
    <x v="104"/>
    <x v="129"/>
    <x v="131"/>
    <x v="131"/>
    <x v="1"/>
    <x v="1"/>
    <x v="4"/>
    <x v="38"/>
    <x v="38"/>
    <x v="38"/>
    <x v="38"/>
  </r>
  <r>
    <x v="135"/>
    <x v="10"/>
    <x v="67"/>
    <x v="95"/>
    <x v="129"/>
    <x v="131"/>
    <x v="133"/>
    <x v="129"/>
    <x v="5"/>
    <x v="129"/>
    <x v="76"/>
    <x v="130"/>
    <x v="132"/>
    <x v="132"/>
    <x v="1"/>
    <x v="1"/>
    <x v="4"/>
    <x v="5"/>
    <x v="5"/>
    <x v="5"/>
    <x v="5"/>
  </r>
  <r>
    <x v="136"/>
    <x v="8"/>
    <x v="36"/>
    <x v="30"/>
    <x v="130"/>
    <x v="132"/>
    <x v="134"/>
    <x v="130"/>
    <x v="95"/>
    <x v="130"/>
    <x v="105"/>
    <x v="131"/>
    <x v="133"/>
    <x v="133"/>
    <x v="1"/>
    <x v="1"/>
    <x v="4"/>
    <x v="95"/>
    <x v="95"/>
    <x v="95"/>
    <x v="95"/>
  </r>
  <r>
    <x v="137"/>
    <x v="19"/>
    <x v="85"/>
    <x v="122"/>
    <x v="131"/>
    <x v="133"/>
    <x v="135"/>
    <x v="131"/>
    <x v="96"/>
    <x v="131"/>
    <x v="106"/>
    <x v="132"/>
    <x v="134"/>
    <x v="134"/>
    <x v="1"/>
    <x v="1"/>
    <x v="19"/>
    <x v="96"/>
    <x v="96"/>
    <x v="96"/>
    <x v="96"/>
  </r>
  <r>
    <x v="138"/>
    <x v="17"/>
    <x v="86"/>
    <x v="123"/>
    <x v="132"/>
    <x v="134"/>
    <x v="136"/>
    <x v="132"/>
    <x v="18"/>
    <x v="132"/>
    <x v="107"/>
    <x v="133"/>
    <x v="135"/>
    <x v="135"/>
    <x v="1"/>
    <x v="1"/>
    <x v="29"/>
    <x v="18"/>
    <x v="18"/>
    <x v="18"/>
    <x v="18"/>
  </r>
  <r>
    <x v="139"/>
    <x v="12"/>
    <x v="49"/>
    <x v="124"/>
    <x v="133"/>
    <x v="135"/>
    <x v="137"/>
    <x v="133"/>
    <x v="69"/>
    <x v="133"/>
    <x v="53"/>
    <x v="134"/>
    <x v="136"/>
    <x v="136"/>
    <x v="1"/>
    <x v="1"/>
    <x v="4"/>
    <x v="69"/>
    <x v="69"/>
    <x v="69"/>
    <x v="69"/>
  </r>
  <r>
    <x v="140"/>
    <x v="12"/>
    <x v="67"/>
    <x v="125"/>
    <x v="134"/>
    <x v="136"/>
    <x v="138"/>
    <x v="134"/>
    <x v="97"/>
    <x v="134"/>
    <x v="108"/>
    <x v="135"/>
    <x v="137"/>
    <x v="137"/>
    <x v="1"/>
    <x v="1"/>
    <x v="29"/>
    <x v="97"/>
    <x v="97"/>
    <x v="97"/>
    <x v="97"/>
  </r>
  <r>
    <x v="141"/>
    <x v="1"/>
    <x v="16"/>
    <x v="34"/>
    <x v="135"/>
    <x v="137"/>
    <x v="139"/>
    <x v="135"/>
    <x v="5"/>
    <x v="135"/>
    <x v="46"/>
    <x v="136"/>
    <x v="138"/>
    <x v="138"/>
    <x v="1"/>
    <x v="1"/>
    <x v="28"/>
    <x v="5"/>
    <x v="5"/>
    <x v="5"/>
    <x v="5"/>
  </r>
  <r>
    <x v="142"/>
    <x v="10"/>
    <x v="74"/>
    <x v="81"/>
    <x v="136"/>
    <x v="138"/>
    <x v="140"/>
    <x v="136"/>
    <x v="5"/>
    <x v="136"/>
    <x v="93"/>
    <x v="137"/>
    <x v="139"/>
    <x v="139"/>
    <x v="1"/>
    <x v="1"/>
    <x v="4"/>
    <x v="5"/>
    <x v="5"/>
    <x v="5"/>
    <x v="5"/>
  </r>
  <r>
    <x v="143"/>
    <x v="12"/>
    <x v="36"/>
    <x v="30"/>
    <x v="137"/>
    <x v="139"/>
    <x v="141"/>
    <x v="137"/>
    <x v="98"/>
    <x v="137"/>
    <x v="38"/>
    <x v="131"/>
    <x v="140"/>
    <x v="140"/>
    <x v="1"/>
    <x v="1"/>
    <x v="18"/>
    <x v="98"/>
    <x v="98"/>
    <x v="98"/>
    <x v="98"/>
  </r>
  <r>
    <x v="144"/>
    <x v="17"/>
    <x v="65"/>
    <x v="126"/>
    <x v="138"/>
    <x v="140"/>
    <x v="142"/>
    <x v="138"/>
    <x v="99"/>
    <x v="138"/>
    <x v="109"/>
    <x v="138"/>
    <x v="141"/>
    <x v="141"/>
    <x v="1"/>
    <x v="1"/>
    <x v="13"/>
    <x v="99"/>
    <x v="99"/>
    <x v="99"/>
    <x v="99"/>
  </r>
  <r>
    <x v="145"/>
    <x v="17"/>
    <x v="87"/>
    <x v="127"/>
    <x v="139"/>
    <x v="141"/>
    <x v="143"/>
    <x v="139"/>
    <x v="5"/>
    <x v="139"/>
    <x v="110"/>
    <x v="139"/>
    <x v="142"/>
    <x v="142"/>
    <x v="1"/>
    <x v="1"/>
    <x v="23"/>
    <x v="5"/>
    <x v="5"/>
    <x v="5"/>
    <x v="5"/>
  </r>
  <r>
    <x v="146"/>
    <x v="10"/>
    <x v="48"/>
    <x v="128"/>
    <x v="140"/>
    <x v="142"/>
    <x v="144"/>
    <x v="140"/>
    <x v="67"/>
    <x v="140"/>
    <x v="52"/>
    <x v="140"/>
    <x v="143"/>
    <x v="143"/>
    <x v="1"/>
    <x v="1"/>
    <x v="8"/>
    <x v="67"/>
    <x v="67"/>
    <x v="67"/>
    <x v="67"/>
  </r>
  <r>
    <x v="147"/>
    <x v="6"/>
    <x v="73"/>
    <x v="129"/>
    <x v="141"/>
    <x v="143"/>
    <x v="145"/>
    <x v="141"/>
    <x v="100"/>
    <x v="141"/>
    <x v="111"/>
    <x v="141"/>
    <x v="144"/>
    <x v="144"/>
    <x v="1"/>
    <x v="1"/>
    <x v="4"/>
    <x v="100"/>
    <x v="100"/>
    <x v="100"/>
    <x v="100"/>
  </r>
  <r>
    <x v="148"/>
    <x v="8"/>
    <x v="88"/>
    <x v="130"/>
    <x v="142"/>
    <x v="144"/>
    <x v="146"/>
    <x v="142"/>
    <x v="101"/>
    <x v="142"/>
    <x v="112"/>
    <x v="142"/>
    <x v="145"/>
    <x v="145"/>
    <x v="1"/>
    <x v="1"/>
    <x v="14"/>
    <x v="101"/>
    <x v="101"/>
    <x v="101"/>
    <x v="101"/>
  </r>
  <r>
    <x v="149"/>
    <x v="16"/>
    <x v="1"/>
    <x v="131"/>
    <x v="143"/>
    <x v="145"/>
    <x v="147"/>
    <x v="143"/>
    <x v="15"/>
    <x v="143"/>
    <x v="21"/>
    <x v="143"/>
    <x v="146"/>
    <x v="146"/>
    <x v="1"/>
    <x v="1"/>
    <x v="31"/>
    <x v="15"/>
    <x v="15"/>
    <x v="15"/>
    <x v="15"/>
  </r>
  <r>
    <x v="150"/>
    <x v="12"/>
    <x v="60"/>
    <x v="101"/>
    <x v="144"/>
    <x v="146"/>
    <x v="148"/>
    <x v="144"/>
    <x v="5"/>
    <x v="144"/>
    <x v="66"/>
    <x v="107"/>
    <x v="147"/>
    <x v="147"/>
    <x v="1"/>
    <x v="1"/>
    <x v="13"/>
    <x v="5"/>
    <x v="5"/>
    <x v="5"/>
    <x v="5"/>
  </r>
  <r>
    <x v="151"/>
    <x v="23"/>
    <x v="89"/>
    <x v="132"/>
    <x v="145"/>
    <x v="147"/>
    <x v="149"/>
    <x v="145"/>
    <x v="102"/>
    <x v="145"/>
    <x v="113"/>
    <x v="144"/>
    <x v="148"/>
    <x v="148"/>
    <x v="1"/>
    <x v="1"/>
    <x v="16"/>
    <x v="102"/>
    <x v="102"/>
    <x v="102"/>
    <x v="102"/>
  </r>
  <r>
    <x v="152"/>
    <x v="4"/>
    <x v="90"/>
    <x v="133"/>
    <x v="146"/>
    <x v="148"/>
    <x v="150"/>
    <x v="146"/>
    <x v="24"/>
    <x v="146"/>
    <x v="114"/>
    <x v="145"/>
    <x v="149"/>
    <x v="149"/>
    <x v="1"/>
    <x v="1"/>
    <x v="22"/>
    <x v="24"/>
    <x v="24"/>
    <x v="24"/>
    <x v="24"/>
  </r>
  <r>
    <x v="153"/>
    <x v="16"/>
    <x v="71"/>
    <x v="134"/>
    <x v="147"/>
    <x v="149"/>
    <x v="151"/>
    <x v="147"/>
    <x v="15"/>
    <x v="147"/>
    <x v="83"/>
    <x v="146"/>
    <x v="150"/>
    <x v="150"/>
    <x v="1"/>
    <x v="1"/>
    <x v="4"/>
    <x v="15"/>
    <x v="15"/>
    <x v="15"/>
    <x v="15"/>
  </r>
  <r>
    <x v="154"/>
    <x v="12"/>
    <x v="91"/>
    <x v="135"/>
    <x v="148"/>
    <x v="150"/>
    <x v="152"/>
    <x v="148"/>
    <x v="103"/>
    <x v="148"/>
    <x v="115"/>
    <x v="147"/>
    <x v="151"/>
    <x v="151"/>
    <x v="1"/>
    <x v="1"/>
    <x v="4"/>
    <x v="103"/>
    <x v="103"/>
    <x v="103"/>
    <x v="103"/>
  </r>
  <r>
    <x v="155"/>
    <x v="12"/>
    <x v="26"/>
    <x v="89"/>
    <x v="27"/>
    <x v="151"/>
    <x v="153"/>
    <x v="149"/>
    <x v="98"/>
    <x v="149"/>
    <x v="28"/>
    <x v="93"/>
    <x v="152"/>
    <x v="152"/>
    <x v="1"/>
    <x v="1"/>
    <x v="2"/>
    <x v="98"/>
    <x v="98"/>
    <x v="98"/>
    <x v="98"/>
  </r>
  <r>
    <x v="156"/>
    <x v="12"/>
    <x v="50"/>
    <x v="136"/>
    <x v="149"/>
    <x v="152"/>
    <x v="154"/>
    <x v="150"/>
    <x v="22"/>
    <x v="150"/>
    <x v="55"/>
    <x v="148"/>
    <x v="153"/>
    <x v="153"/>
    <x v="1"/>
    <x v="1"/>
    <x v="5"/>
    <x v="22"/>
    <x v="22"/>
    <x v="22"/>
    <x v="22"/>
  </r>
  <r>
    <x v="157"/>
    <x v="10"/>
    <x v="73"/>
    <x v="137"/>
    <x v="102"/>
    <x v="153"/>
    <x v="155"/>
    <x v="151"/>
    <x v="67"/>
    <x v="151"/>
    <x v="86"/>
    <x v="149"/>
    <x v="154"/>
    <x v="154"/>
    <x v="1"/>
    <x v="1"/>
    <x v="9"/>
    <x v="67"/>
    <x v="67"/>
    <x v="67"/>
    <x v="67"/>
  </r>
  <r>
    <x v="158"/>
    <x v="3"/>
    <x v="66"/>
    <x v="138"/>
    <x v="150"/>
    <x v="154"/>
    <x v="156"/>
    <x v="152"/>
    <x v="56"/>
    <x v="152"/>
    <x v="75"/>
    <x v="150"/>
    <x v="155"/>
    <x v="155"/>
    <x v="1"/>
    <x v="1"/>
    <x v="25"/>
    <x v="56"/>
    <x v="56"/>
    <x v="56"/>
    <x v="56"/>
  </r>
  <r>
    <x v="159"/>
    <x v="19"/>
    <x v="51"/>
    <x v="59"/>
    <x v="151"/>
    <x v="155"/>
    <x v="157"/>
    <x v="153"/>
    <x v="104"/>
    <x v="153"/>
    <x v="116"/>
    <x v="59"/>
    <x v="156"/>
    <x v="156"/>
    <x v="1"/>
    <x v="1"/>
    <x v="21"/>
    <x v="104"/>
    <x v="104"/>
    <x v="104"/>
    <x v="104"/>
  </r>
  <r>
    <x v="160"/>
    <x v="1"/>
    <x v="74"/>
    <x v="139"/>
    <x v="152"/>
    <x v="156"/>
    <x v="158"/>
    <x v="154"/>
    <x v="58"/>
    <x v="154"/>
    <x v="87"/>
    <x v="151"/>
    <x v="157"/>
    <x v="157"/>
    <x v="1"/>
    <x v="1"/>
    <x v="15"/>
    <x v="58"/>
    <x v="58"/>
    <x v="58"/>
    <x v="58"/>
  </r>
  <r>
    <x v="161"/>
    <x v="12"/>
    <x v="91"/>
    <x v="140"/>
    <x v="55"/>
    <x v="157"/>
    <x v="159"/>
    <x v="155"/>
    <x v="5"/>
    <x v="155"/>
    <x v="115"/>
    <x v="152"/>
    <x v="158"/>
    <x v="158"/>
    <x v="1"/>
    <x v="1"/>
    <x v="18"/>
    <x v="5"/>
    <x v="5"/>
    <x v="5"/>
    <x v="5"/>
  </r>
  <r>
    <x v="162"/>
    <x v="1"/>
    <x v="61"/>
    <x v="73"/>
    <x v="153"/>
    <x v="158"/>
    <x v="160"/>
    <x v="156"/>
    <x v="105"/>
    <x v="156"/>
    <x v="67"/>
    <x v="74"/>
    <x v="159"/>
    <x v="159"/>
    <x v="1"/>
    <x v="1"/>
    <x v="4"/>
    <x v="105"/>
    <x v="105"/>
    <x v="105"/>
    <x v="105"/>
  </r>
  <r>
    <x v="163"/>
    <x v="2"/>
    <x v="38"/>
    <x v="141"/>
    <x v="154"/>
    <x v="159"/>
    <x v="161"/>
    <x v="157"/>
    <x v="37"/>
    <x v="157"/>
    <x v="40"/>
    <x v="153"/>
    <x v="160"/>
    <x v="160"/>
    <x v="1"/>
    <x v="1"/>
    <x v="4"/>
    <x v="37"/>
    <x v="37"/>
    <x v="37"/>
    <x v="37"/>
  </r>
  <r>
    <x v="164"/>
    <x v="12"/>
    <x v="50"/>
    <x v="142"/>
    <x v="155"/>
    <x v="160"/>
    <x v="162"/>
    <x v="158"/>
    <x v="106"/>
    <x v="158"/>
    <x v="55"/>
    <x v="154"/>
    <x v="161"/>
    <x v="161"/>
    <x v="1"/>
    <x v="1"/>
    <x v="23"/>
    <x v="106"/>
    <x v="106"/>
    <x v="106"/>
    <x v="106"/>
  </r>
  <r>
    <x v="165"/>
    <x v="14"/>
    <x v="92"/>
    <x v="143"/>
    <x v="156"/>
    <x v="161"/>
    <x v="163"/>
    <x v="159"/>
    <x v="60"/>
    <x v="159"/>
    <x v="117"/>
    <x v="155"/>
    <x v="162"/>
    <x v="162"/>
    <x v="1"/>
    <x v="1"/>
    <x v="3"/>
    <x v="60"/>
    <x v="60"/>
    <x v="60"/>
    <x v="60"/>
  </r>
  <r>
    <x v="166"/>
    <x v="21"/>
    <x v="93"/>
    <x v="144"/>
    <x v="157"/>
    <x v="162"/>
    <x v="164"/>
    <x v="160"/>
    <x v="107"/>
    <x v="160"/>
    <x v="118"/>
    <x v="156"/>
    <x v="163"/>
    <x v="163"/>
    <x v="1"/>
    <x v="1"/>
    <x v="31"/>
    <x v="107"/>
    <x v="107"/>
    <x v="107"/>
    <x v="107"/>
  </r>
  <r>
    <x v="167"/>
    <x v="6"/>
    <x v="68"/>
    <x v="145"/>
    <x v="158"/>
    <x v="163"/>
    <x v="165"/>
    <x v="161"/>
    <x v="2"/>
    <x v="161"/>
    <x v="79"/>
    <x v="157"/>
    <x v="164"/>
    <x v="164"/>
    <x v="1"/>
    <x v="1"/>
    <x v="16"/>
    <x v="2"/>
    <x v="2"/>
    <x v="2"/>
    <x v="2"/>
  </r>
  <r>
    <x v="168"/>
    <x v="10"/>
    <x v="15"/>
    <x v="146"/>
    <x v="159"/>
    <x v="164"/>
    <x v="166"/>
    <x v="162"/>
    <x v="67"/>
    <x v="162"/>
    <x v="15"/>
    <x v="158"/>
    <x v="165"/>
    <x v="165"/>
    <x v="1"/>
    <x v="1"/>
    <x v="1"/>
    <x v="67"/>
    <x v="67"/>
    <x v="67"/>
    <x v="67"/>
  </r>
  <r>
    <x v="169"/>
    <x v="13"/>
    <x v="88"/>
    <x v="130"/>
    <x v="160"/>
    <x v="165"/>
    <x v="167"/>
    <x v="163"/>
    <x v="108"/>
    <x v="163"/>
    <x v="119"/>
    <x v="142"/>
    <x v="166"/>
    <x v="166"/>
    <x v="1"/>
    <x v="1"/>
    <x v="7"/>
    <x v="108"/>
    <x v="108"/>
    <x v="108"/>
    <x v="108"/>
  </r>
  <r>
    <x v="170"/>
    <x v="24"/>
    <x v="94"/>
    <x v="147"/>
    <x v="161"/>
    <x v="166"/>
    <x v="168"/>
    <x v="164"/>
    <x v="109"/>
    <x v="164"/>
    <x v="120"/>
    <x v="159"/>
    <x v="167"/>
    <x v="167"/>
    <x v="2"/>
    <x v="2"/>
    <x v="9"/>
    <x v="109"/>
    <x v="109"/>
    <x v="109"/>
    <x v="109"/>
  </r>
  <r>
    <x v="171"/>
    <x v="10"/>
    <x v="81"/>
    <x v="148"/>
    <x v="162"/>
    <x v="104"/>
    <x v="169"/>
    <x v="165"/>
    <x v="67"/>
    <x v="165"/>
    <x v="99"/>
    <x v="160"/>
    <x v="168"/>
    <x v="168"/>
    <x v="1"/>
    <x v="1"/>
    <x v="4"/>
    <x v="67"/>
    <x v="67"/>
    <x v="67"/>
    <x v="67"/>
  </r>
  <r>
    <x v="172"/>
    <x v="19"/>
    <x v="85"/>
    <x v="149"/>
    <x v="163"/>
    <x v="167"/>
    <x v="170"/>
    <x v="166"/>
    <x v="65"/>
    <x v="166"/>
    <x v="106"/>
    <x v="161"/>
    <x v="169"/>
    <x v="169"/>
    <x v="1"/>
    <x v="1"/>
    <x v="10"/>
    <x v="65"/>
    <x v="65"/>
    <x v="65"/>
    <x v="65"/>
  </r>
  <r>
    <x v="173"/>
    <x v="4"/>
    <x v="95"/>
    <x v="150"/>
    <x v="164"/>
    <x v="168"/>
    <x v="171"/>
    <x v="167"/>
    <x v="110"/>
    <x v="167"/>
    <x v="121"/>
    <x v="162"/>
    <x v="170"/>
    <x v="170"/>
    <x v="1"/>
    <x v="1"/>
    <x v="4"/>
    <x v="110"/>
    <x v="110"/>
    <x v="110"/>
    <x v="110"/>
  </r>
  <r>
    <x v="174"/>
    <x v="11"/>
    <x v="14"/>
    <x v="14"/>
    <x v="165"/>
    <x v="169"/>
    <x v="172"/>
    <x v="168"/>
    <x v="111"/>
    <x v="168"/>
    <x v="14"/>
    <x v="14"/>
    <x v="171"/>
    <x v="171"/>
    <x v="1"/>
    <x v="1"/>
    <x v="13"/>
    <x v="111"/>
    <x v="111"/>
    <x v="111"/>
    <x v="111"/>
  </r>
  <r>
    <x v="175"/>
    <x v="6"/>
    <x v="96"/>
    <x v="151"/>
    <x v="166"/>
    <x v="170"/>
    <x v="173"/>
    <x v="169"/>
    <x v="112"/>
    <x v="169"/>
    <x v="122"/>
    <x v="163"/>
    <x v="172"/>
    <x v="172"/>
    <x v="1"/>
    <x v="1"/>
    <x v="14"/>
    <x v="112"/>
    <x v="112"/>
    <x v="112"/>
    <x v="112"/>
  </r>
  <r>
    <x v="176"/>
    <x v="12"/>
    <x v="91"/>
    <x v="152"/>
    <x v="167"/>
    <x v="171"/>
    <x v="174"/>
    <x v="170"/>
    <x v="47"/>
    <x v="170"/>
    <x v="115"/>
    <x v="164"/>
    <x v="173"/>
    <x v="173"/>
    <x v="1"/>
    <x v="1"/>
    <x v="5"/>
    <x v="47"/>
    <x v="47"/>
    <x v="47"/>
    <x v="47"/>
  </r>
  <r>
    <x v="177"/>
    <x v="12"/>
    <x v="91"/>
    <x v="152"/>
    <x v="168"/>
    <x v="172"/>
    <x v="175"/>
    <x v="171"/>
    <x v="113"/>
    <x v="171"/>
    <x v="115"/>
    <x v="164"/>
    <x v="174"/>
    <x v="174"/>
    <x v="3"/>
    <x v="3"/>
    <x v="23"/>
    <x v="113"/>
    <x v="113"/>
    <x v="113"/>
    <x v="113"/>
  </r>
  <r>
    <x v="178"/>
    <x v="11"/>
    <x v="97"/>
    <x v="153"/>
    <x v="169"/>
    <x v="173"/>
    <x v="176"/>
    <x v="172"/>
    <x v="114"/>
    <x v="172"/>
    <x v="123"/>
    <x v="165"/>
    <x v="175"/>
    <x v="175"/>
    <x v="1"/>
    <x v="1"/>
    <x v="9"/>
    <x v="114"/>
    <x v="114"/>
    <x v="114"/>
    <x v="114"/>
  </r>
  <r>
    <x v="179"/>
    <x v="23"/>
    <x v="69"/>
    <x v="66"/>
    <x v="170"/>
    <x v="174"/>
    <x v="177"/>
    <x v="173"/>
    <x v="71"/>
    <x v="173"/>
    <x v="80"/>
    <x v="166"/>
    <x v="176"/>
    <x v="176"/>
    <x v="1"/>
    <x v="1"/>
    <x v="25"/>
    <x v="71"/>
    <x v="71"/>
    <x v="71"/>
    <x v="71"/>
  </r>
  <r>
    <x v="180"/>
    <x v="20"/>
    <x v="4"/>
    <x v="154"/>
    <x v="171"/>
    <x v="175"/>
    <x v="178"/>
    <x v="174"/>
    <x v="28"/>
    <x v="174"/>
    <x v="124"/>
    <x v="167"/>
    <x v="177"/>
    <x v="177"/>
    <x v="1"/>
    <x v="1"/>
    <x v="30"/>
    <x v="28"/>
    <x v="28"/>
    <x v="28"/>
    <x v="28"/>
  </r>
  <r>
    <x v="181"/>
    <x v="16"/>
    <x v="39"/>
    <x v="155"/>
    <x v="172"/>
    <x v="176"/>
    <x v="179"/>
    <x v="175"/>
    <x v="115"/>
    <x v="175"/>
    <x v="41"/>
    <x v="168"/>
    <x v="178"/>
    <x v="178"/>
    <x v="1"/>
    <x v="1"/>
    <x v="16"/>
    <x v="115"/>
    <x v="115"/>
    <x v="115"/>
    <x v="115"/>
  </r>
  <r>
    <x v="182"/>
    <x v="1"/>
    <x v="78"/>
    <x v="141"/>
    <x v="154"/>
    <x v="177"/>
    <x v="180"/>
    <x v="176"/>
    <x v="116"/>
    <x v="176"/>
    <x v="125"/>
    <x v="169"/>
    <x v="160"/>
    <x v="179"/>
    <x v="1"/>
    <x v="1"/>
    <x v="17"/>
    <x v="116"/>
    <x v="116"/>
    <x v="116"/>
    <x v="116"/>
  </r>
  <r>
    <x v="183"/>
    <x v="13"/>
    <x v="37"/>
    <x v="156"/>
    <x v="173"/>
    <x v="178"/>
    <x v="181"/>
    <x v="177"/>
    <x v="117"/>
    <x v="177"/>
    <x v="78"/>
    <x v="170"/>
    <x v="179"/>
    <x v="180"/>
    <x v="1"/>
    <x v="1"/>
    <x v="4"/>
    <x v="117"/>
    <x v="117"/>
    <x v="117"/>
    <x v="117"/>
  </r>
  <r>
    <x v="184"/>
    <x v="12"/>
    <x v="91"/>
    <x v="157"/>
    <x v="174"/>
    <x v="179"/>
    <x v="182"/>
    <x v="178"/>
    <x v="5"/>
    <x v="178"/>
    <x v="115"/>
    <x v="171"/>
    <x v="180"/>
    <x v="181"/>
    <x v="1"/>
    <x v="1"/>
    <x v="16"/>
    <x v="5"/>
    <x v="5"/>
    <x v="5"/>
    <x v="5"/>
  </r>
  <r>
    <x v="185"/>
    <x v="8"/>
    <x v="21"/>
    <x v="158"/>
    <x v="175"/>
    <x v="180"/>
    <x v="183"/>
    <x v="179"/>
    <x v="118"/>
    <x v="179"/>
    <x v="22"/>
    <x v="172"/>
    <x v="181"/>
    <x v="182"/>
    <x v="1"/>
    <x v="1"/>
    <x v="20"/>
    <x v="118"/>
    <x v="118"/>
    <x v="118"/>
    <x v="118"/>
  </r>
  <r>
    <x v="186"/>
    <x v="19"/>
    <x v="85"/>
    <x v="159"/>
    <x v="176"/>
    <x v="181"/>
    <x v="184"/>
    <x v="180"/>
    <x v="119"/>
    <x v="180"/>
    <x v="106"/>
    <x v="173"/>
    <x v="182"/>
    <x v="183"/>
    <x v="1"/>
    <x v="1"/>
    <x v="21"/>
    <x v="119"/>
    <x v="119"/>
    <x v="119"/>
    <x v="119"/>
  </r>
  <r>
    <x v="187"/>
    <x v="4"/>
    <x v="90"/>
    <x v="160"/>
    <x v="177"/>
    <x v="182"/>
    <x v="185"/>
    <x v="181"/>
    <x v="120"/>
    <x v="181"/>
    <x v="114"/>
    <x v="174"/>
    <x v="183"/>
    <x v="184"/>
    <x v="1"/>
    <x v="1"/>
    <x v="12"/>
    <x v="120"/>
    <x v="120"/>
    <x v="120"/>
    <x v="120"/>
  </r>
  <r>
    <x v="188"/>
    <x v="11"/>
    <x v="24"/>
    <x v="161"/>
    <x v="178"/>
    <x v="183"/>
    <x v="186"/>
    <x v="182"/>
    <x v="121"/>
    <x v="182"/>
    <x v="26"/>
    <x v="175"/>
    <x v="184"/>
    <x v="185"/>
    <x v="1"/>
    <x v="1"/>
    <x v="6"/>
    <x v="121"/>
    <x v="121"/>
    <x v="121"/>
    <x v="121"/>
  </r>
  <r>
    <x v="189"/>
    <x v="5"/>
    <x v="98"/>
    <x v="162"/>
    <x v="179"/>
    <x v="184"/>
    <x v="187"/>
    <x v="183"/>
    <x v="122"/>
    <x v="183"/>
    <x v="126"/>
    <x v="176"/>
    <x v="185"/>
    <x v="186"/>
    <x v="1"/>
    <x v="1"/>
    <x v="20"/>
    <x v="122"/>
    <x v="122"/>
    <x v="122"/>
    <x v="122"/>
  </r>
  <r>
    <x v="190"/>
    <x v="5"/>
    <x v="37"/>
    <x v="163"/>
    <x v="180"/>
    <x v="185"/>
    <x v="188"/>
    <x v="184"/>
    <x v="94"/>
    <x v="184"/>
    <x v="39"/>
    <x v="177"/>
    <x v="186"/>
    <x v="187"/>
    <x v="1"/>
    <x v="1"/>
    <x v="22"/>
    <x v="94"/>
    <x v="94"/>
    <x v="94"/>
    <x v="94"/>
  </r>
  <r>
    <x v="191"/>
    <x v="16"/>
    <x v="99"/>
    <x v="67"/>
    <x v="68"/>
    <x v="186"/>
    <x v="189"/>
    <x v="185"/>
    <x v="73"/>
    <x v="185"/>
    <x v="127"/>
    <x v="178"/>
    <x v="67"/>
    <x v="188"/>
    <x v="1"/>
    <x v="1"/>
    <x v="31"/>
    <x v="73"/>
    <x v="73"/>
    <x v="73"/>
    <x v="73"/>
  </r>
  <r>
    <x v="192"/>
    <x v="0"/>
    <x v="100"/>
    <x v="164"/>
    <x v="144"/>
    <x v="187"/>
    <x v="190"/>
    <x v="186"/>
    <x v="23"/>
    <x v="186"/>
    <x v="128"/>
    <x v="179"/>
    <x v="187"/>
    <x v="189"/>
    <x v="1"/>
    <x v="1"/>
    <x v="4"/>
    <x v="23"/>
    <x v="23"/>
    <x v="23"/>
    <x v="23"/>
  </r>
  <r>
    <x v="193"/>
    <x v="19"/>
    <x v="65"/>
    <x v="165"/>
    <x v="181"/>
    <x v="188"/>
    <x v="191"/>
    <x v="187"/>
    <x v="5"/>
    <x v="187"/>
    <x v="74"/>
    <x v="180"/>
    <x v="188"/>
    <x v="190"/>
    <x v="1"/>
    <x v="1"/>
    <x v="31"/>
    <x v="5"/>
    <x v="5"/>
    <x v="5"/>
    <x v="5"/>
  </r>
  <r>
    <x v="194"/>
    <x v="22"/>
    <x v="93"/>
    <x v="166"/>
    <x v="182"/>
    <x v="189"/>
    <x v="192"/>
    <x v="188"/>
    <x v="123"/>
    <x v="188"/>
    <x v="129"/>
    <x v="181"/>
    <x v="189"/>
    <x v="191"/>
    <x v="1"/>
    <x v="1"/>
    <x v="19"/>
    <x v="123"/>
    <x v="123"/>
    <x v="123"/>
    <x v="123"/>
  </r>
  <r>
    <x v="195"/>
    <x v="16"/>
    <x v="101"/>
    <x v="151"/>
    <x v="183"/>
    <x v="190"/>
    <x v="193"/>
    <x v="189"/>
    <x v="115"/>
    <x v="189"/>
    <x v="130"/>
    <x v="182"/>
    <x v="190"/>
    <x v="192"/>
    <x v="1"/>
    <x v="1"/>
    <x v="26"/>
    <x v="115"/>
    <x v="115"/>
    <x v="115"/>
    <x v="115"/>
  </r>
  <r>
    <x v="196"/>
    <x v="8"/>
    <x v="102"/>
    <x v="167"/>
    <x v="184"/>
    <x v="191"/>
    <x v="194"/>
    <x v="190"/>
    <x v="124"/>
    <x v="190"/>
    <x v="131"/>
    <x v="183"/>
    <x v="191"/>
    <x v="193"/>
    <x v="2"/>
    <x v="1"/>
    <x v="5"/>
    <x v="124"/>
    <x v="124"/>
    <x v="124"/>
    <x v="124"/>
  </r>
  <r>
    <x v="197"/>
    <x v="16"/>
    <x v="24"/>
    <x v="80"/>
    <x v="83"/>
    <x v="192"/>
    <x v="195"/>
    <x v="191"/>
    <x v="125"/>
    <x v="191"/>
    <x v="72"/>
    <x v="83"/>
    <x v="83"/>
    <x v="194"/>
    <x v="1"/>
    <x v="1"/>
    <x v="4"/>
    <x v="125"/>
    <x v="125"/>
    <x v="125"/>
    <x v="125"/>
  </r>
  <r>
    <x v="198"/>
    <x v="13"/>
    <x v="17"/>
    <x v="168"/>
    <x v="185"/>
    <x v="193"/>
    <x v="196"/>
    <x v="192"/>
    <x v="41"/>
    <x v="192"/>
    <x v="17"/>
    <x v="184"/>
    <x v="192"/>
    <x v="195"/>
    <x v="1"/>
    <x v="1"/>
    <x v="30"/>
    <x v="41"/>
    <x v="41"/>
    <x v="41"/>
    <x v="41"/>
  </r>
  <r>
    <x v="199"/>
    <x v="6"/>
    <x v="8"/>
    <x v="169"/>
    <x v="186"/>
    <x v="194"/>
    <x v="197"/>
    <x v="193"/>
    <x v="46"/>
    <x v="193"/>
    <x v="8"/>
    <x v="185"/>
    <x v="193"/>
    <x v="196"/>
    <x v="1"/>
    <x v="1"/>
    <x v="5"/>
    <x v="46"/>
    <x v="46"/>
    <x v="46"/>
    <x v="46"/>
  </r>
  <r>
    <x v="200"/>
    <x v="14"/>
    <x v="85"/>
    <x v="122"/>
    <x v="131"/>
    <x v="195"/>
    <x v="198"/>
    <x v="194"/>
    <x v="126"/>
    <x v="194"/>
    <x v="132"/>
    <x v="132"/>
    <x v="134"/>
    <x v="197"/>
    <x v="1"/>
    <x v="1"/>
    <x v="5"/>
    <x v="126"/>
    <x v="126"/>
    <x v="126"/>
    <x v="126"/>
  </r>
  <r>
    <x v="201"/>
    <x v="3"/>
    <x v="103"/>
    <x v="170"/>
    <x v="150"/>
    <x v="196"/>
    <x v="199"/>
    <x v="195"/>
    <x v="127"/>
    <x v="195"/>
    <x v="133"/>
    <x v="186"/>
    <x v="194"/>
    <x v="198"/>
    <x v="1"/>
    <x v="1"/>
    <x v="6"/>
    <x v="127"/>
    <x v="127"/>
    <x v="127"/>
    <x v="127"/>
  </r>
  <r>
    <x v="202"/>
    <x v="16"/>
    <x v="99"/>
    <x v="171"/>
    <x v="187"/>
    <x v="197"/>
    <x v="200"/>
    <x v="196"/>
    <x v="5"/>
    <x v="196"/>
    <x v="127"/>
    <x v="187"/>
    <x v="195"/>
    <x v="199"/>
    <x v="1"/>
    <x v="1"/>
    <x v="33"/>
    <x v="5"/>
    <x v="5"/>
    <x v="5"/>
    <x v="5"/>
  </r>
  <r>
    <x v="203"/>
    <x v="11"/>
    <x v="14"/>
    <x v="33"/>
    <x v="137"/>
    <x v="198"/>
    <x v="201"/>
    <x v="197"/>
    <x v="128"/>
    <x v="197"/>
    <x v="14"/>
    <x v="33"/>
    <x v="196"/>
    <x v="200"/>
    <x v="3"/>
    <x v="1"/>
    <x v="9"/>
    <x v="128"/>
    <x v="128"/>
    <x v="128"/>
    <x v="128"/>
  </r>
  <r>
    <x v="204"/>
    <x v="1"/>
    <x v="104"/>
    <x v="172"/>
    <x v="188"/>
    <x v="199"/>
    <x v="202"/>
    <x v="198"/>
    <x v="58"/>
    <x v="198"/>
    <x v="134"/>
    <x v="188"/>
    <x v="197"/>
    <x v="201"/>
    <x v="1"/>
    <x v="1"/>
    <x v="4"/>
    <x v="58"/>
    <x v="58"/>
    <x v="58"/>
    <x v="58"/>
  </r>
  <r>
    <x v="205"/>
    <x v="8"/>
    <x v="6"/>
    <x v="173"/>
    <x v="189"/>
    <x v="200"/>
    <x v="203"/>
    <x v="199"/>
    <x v="17"/>
    <x v="199"/>
    <x v="135"/>
    <x v="189"/>
    <x v="198"/>
    <x v="202"/>
    <x v="1"/>
    <x v="1"/>
    <x v="3"/>
    <x v="17"/>
    <x v="17"/>
    <x v="17"/>
    <x v="17"/>
  </r>
  <r>
    <x v="206"/>
    <x v="10"/>
    <x v="74"/>
    <x v="116"/>
    <x v="190"/>
    <x v="201"/>
    <x v="204"/>
    <x v="200"/>
    <x v="9"/>
    <x v="200"/>
    <x v="93"/>
    <x v="190"/>
    <x v="199"/>
    <x v="203"/>
    <x v="1"/>
    <x v="1"/>
    <x v="9"/>
    <x v="9"/>
    <x v="9"/>
    <x v="9"/>
    <x v="9"/>
  </r>
  <r>
    <x v="207"/>
    <x v="19"/>
    <x v="105"/>
    <x v="174"/>
    <x v="191"/>
    <x v="202"/>
    <x v="205"/>
    <x v="201"/>
    <x v="65"/>
    <x v="201"/>
    <x v="136"/>
    <x v="191"/>
    <x v="200"/>
    <x v="204"/>
    <x v="1"/>
    <x v="1"/>
    <x v="22"/>
    <x v="65"/>
    <x v="65"/>
    <x v="65"/>
    <x v="65"/>
  </r>
  <r>
    <x v="208"/>
    <x v="4"/>
    <x v="5"/>
    <x v="175"/>
    <x v="192"/>
    <x v="203"/>
    <x v="206"/>
    <x v="202"/>
    <x v="129"/>
    <x v="202"/>
    <x v="5"/>
    <x v="192"/>
    <x v="201"/>
    <x v="205"/>
    <x v="1"/>
    <x v="1"/>
    <x v="19"/>
    <x v="129"/>
    <x v="129"/>
    <x v="129"/>
    <x v="129"/>
  </r>
  <r>
    <x v="209"/>
    <x v="16"/>
    <x v="26"/>
    <x v="90"/>
    <x v="193"/>
    <x v="204"/>
    <x v="207"/>
    <x v="203"/>
    <x v="5"/>
    <x v="203"/>
    <x v="82"/>
    <x v="193"/>
    <x v="202"/>
    <x v="206"/>
    <x v="1"/>
    <x v="1"/>
    <x v="17"/>
    <x v="5"/>
    <x v="5"/>
    <x v="5"/>
    <x v="5"/>
  </r>
  <r>
    <x v="210"/>
    <x v="0"/>
    <x v="2"/>
    <x v="78"/>
    <x v="194"/>
    <x v="205"/>
    <x v="208"/>
    <x v="204"/>
    <x v="63"/>
    <x v="204"/>
    <x v="2"/>
    <x v="194"/>
    <x v="203"/>
    <x v="207"/>
    <x v="1"/>
    <x v="1"/>
    <x v="8"/>
    <x v="63"/>
    <x v="63"/>
    <x v="63"/>
    <x v="63"/>
  </r>
  <r>
    <x v="211"/>
    <x v="12"/>
    <x v="42"/>
    <x v="90"/>
    <x v="95"/>
    <x v="96"/>
    <x v="209"/>
    <x v="205"/>
    <x v="45"/>
    <x v="205"/>
    <x v="69"/>
    <x v="94"/>
    <x v="95"/>
    <x v="96"/>
    <x v="1"/>
    <x v="1"/>
    <x v="4"/>
    <x v="45"/>
    <x v="45"/>
    <x v="45"/>
    <x v="45"/>
  </r>
  <r>
    <x v="212"/>
    <x v="13"/>
    <x v="45"/>
    <x v="176"/>
    <x v="195"/>
    <x v="206"/>
    <x v="210"/>
    <x v="206"/>
    <x v="11"/>
    <x v="206"/>
    <x v="49"/>
    <x v="195"/>
    <x v="204"/>
    <x v="208"/>
    <x v="1"/>
    <x v="1"/>
    <x v="29"/>
    <x v="11"/>
    <x v="11"/>
    <x v="11"/>
    <x v="11"/>
  </r>
  <r>
    <x v="213"/>
    <x v="5"/>
    <x v="37"/>
    <x v="41"/>
    <x v="196"/>
    <x v="207"/>
    <x v="211"/>
    <x v="207"/>
    <x v="64"/>
    <x v="207"/>
    <x v="39"/>
    <x v="41"/>
    <x v="205"/>
    <x v="209"/>
    <x v="1"/>
    <x v="1"/>
    <x v="18"/>
    <x v="64"/>
    <x v="64"/>
    <x v="64"/>
    <x v="64"/>
  </r>
  <r>
    <x v="214"/>
    <x v="18"/>
    <x v="11"/>
    <x v="177"/>
    <x v="197"/>
    <x v="208"/>
    <x v="212"/>
    <x v="208"/>
    <x v="130"/>
    <x v="208"/>
    <x v="137"/>
    <x v="196"/>
    <x v="206"/>
    <x v="210"/>
    <x v="1"/>
    <x v="1"/>
    <x v="3"/>
    <x v="130"/>
    <x v="130"/>
    <x v="130"/>
    <x v="130"/>
  </r>
  <r>
    <x v="215"/>
    <x v="20"/>
    <x v="106"/>
    <x v="4"/>
    <x v="198"/>
    <x v="209"/>
    <x v="213"/>
    <x v="209"/>
    <x v="28"/>
    <x v="209"/>
    <x v="138"/>
    <x v="197"/>
    <x v="207"/>
    <x v="211"/>
    <x v="1"/>
    <x v="1"/>
    <x v="13"/>
    <x v="28"/>
    <x v="28"/>
    <x v="28"/>
    <x v="28"/>
  </r>
  <r>
    <x v="216"/>
    <x v="12"/>
    <x v="42"/>
    <x v="90"/>
    <x v="193"/>
    <x v="210"/>
    <x v="214"/>
    <x v="210"/>
    <x v="22"/>
    <x v="210"/>
    <x v="69"/>
    <x v="94"/>
    <x v="202"/>
    <x v="212"/>
    <x v="1"/>
    <x v="1"/>
    <x v="4"/>
    <x v="22"/>
    <x v="22"/>
    <x v="22"/>
    <x v="22"/>
  </r>
  <r>
    <x v="217"/>
    <x v="6"/>
    <x v="84"/>
    <x v="178"/>
    <x v="178"/>
    <x v="211"/>
    <x v="215"/>
    <x v="211"/>
    <x v="46"/>
    <x v="211"/>
    <x v="139"/>
    <x v="198"/>
    <x v="208"/>
    <x v="213"/>
    <x v="1"/>
    <x v="1"/>
    <x v="4"/>
    <x v="46"/>
    <x v="46"/>
    <x v="46"/>
    <x v="46"/>
  </r>
  <r>
    <x v="218"/>
    <x v="6"/>
    <x v="31"/>
    <x v="70"/>
    <x v="199"/>
    <x v="212"/>
    <x v="216"/>
    <x v="212"/>
    <x v="100"/>
    <x v="212"/>
    <x v="140"/>
    <x v="199"/>
    <x v="209"/>
    <x v="214"/>
    <x v="1"/>
    <x v="1"/>
    <x v="4"/>
    <x v="100"/>
    <x v="100"/>
    <x v="100"/>
    <x v="100"/>
  </r>
  <r>
    <x v="219"/>
    <x v="0"/>
    <x v="78"/>
    <x v="16"/>
    <x v="200"/>
    <x v="213"/>
    <x v="217"/>
    <x v="213"/>
    <x v="86"/>
    <x v="213"/>
    <x v="96"/>
    <x v="200"/>
    <x v="210"/>
    <x v="215"/>
    <x v="1"/>
    <x v="1"/>
    <x v="8"/>
    <x v="86"/>
    <x v="86"/>
    <x v="86"/>
    <x v="86"/>
  </r>
  <r>
    <x v="220"/>
    <x v="6"/>
    <x v="101"/>
    <x v="70"/>
    <x v="201"/>
    <x v="214"/>
    <x v="218"/>
    <x v="214"/>
    <x v="70"/>
    <x v="214"/>
    <x v="141"/>
    <x v="201"/>
    <x v="211"/>
    <x v="216"/>
    <x v="1"/>
    <x v="1"/>
    <x v="13"/>
    <x v="70"/>
    <x v="70"/>
    <x v="70"/>
    <x v="70"/>
  </r>
  <r>
    <x v="221"/>
    <x v="23"/>
    <x v="107"/>
    <x v="179"/>
    <x v="202"/>
    <x v="215"/>
    <x v="219"/>
    <x v="215"/>
    <x v="131"/>
    <x v="215"/>
    <x v="142"/>
    <x v="202"/>
    <x v="212"/>
    <x v="217"/>
    <x v="1"/>
    <x v="1"/>
    <x v="4"/>
    <x v="131"/>
    <x v="131"/>
    <x v="131"/>
    <x v="131"/>
  </r>
  <r>
    <x v="222"/>
    <x v="20"/>
    <x v="108"/>
    <x v="180"/>
    <x v="203"/>
    <x v="216"/>
    <x v="220"/>
    <x v="216"/>
    <x v="5"/>
    <x v="216"/>
    <x v="143"/>
    <x v="203"/>
    <x v="213"/>
    <x v="218"/>
    <x v="2"/>
    <x v="1"/>
    <x v="7"/>
    <x v="5"/>
    <x v="5"/>
    <x v="5"/>
    <x v="5"/>
  </r>
  <r>
    <x v="223"/>
    <x v="8"/>
    <x v="55"/>
    <x v="181"/>
    <x v="204"/>
    <x v="217"/>
    <x v="221"/>
    <x v="217"/>
    <x v="16"/>
    <x v="217"/>
    <x v="144"/>
    <x v="204"/>
    <x v="214"/>
    <x v="219"/>
    <x v="1"/>
    <x v="1"/>
    <x v="23"/>
    <x v="16"/>
    <x v="16"/>
    <x v="16"/>
    <x v="16"/>
  </r>
  <r>
    <x v="224"/>
    <x v="0"/>
    <x v="27"/>
    <x v="168"/>
    <x v="205"/>
    <x v="218"/>
    <x v="222"/>
    <x v="218"/>
    <x v="132"/>
    <x v="218"/>
    <x v="29"/>
    <x v="205"/>
    <x v="215"/>
    <x v="220"/>
    <x v="1"/>
    <x v="1"/>
    <x v="28"/>
    <x v="132"/>
    <x v="132"/>
    <x v="132"/>
    <x v="132"/>
  </r>
  <r>
    <x v="225"/>
    <x v="6"/>
    <x v="73"/>
    <x v="182"/>
    <x v="206"/>
    <x v="219"/>
    <x v="223"/>
    <x v="219"/>
    <x v="5"/>
    <x v="219"/>
    <x v="111"/>
    <x v="206"/>
    <x v="216"/>
    <x v="221"/>
    <x v="1"/>
    <x v="1"/>
    <x v="28"/>
    <x v="5"/>
    <x v="5"/>
    <x v="5"/>
    <x v="5"/>
  </r>
  <r>
    <x v="226"/>
    <x v="1"/>
    <x v="109"/>
    <x v="183"/>
    <x v="207"/>
    <x v="220"/>
    <x v="224"/>
    <x v="220"/>
    <x v="133"/>
    <x v="220"/>
    <x v="145"/>
    <x v="207"/>
    <x v="217"/>
    <x v="222"/>
    <x v="1"/>
    <x v="1"/>
    <x v="12"/>
    <x v="133"/>
    <x v="133"/>
    <x v="133"/>
    <x v="133"/>
  </r>
  <r>
    <x v="227"/>
    <x v="11"/>
    <x v="49"/>
    <x v="142"/>
    <x v="208"/>
    <x v="221"/>
    <x v="225"/>
    <x v="221"/>
    <x v="111"/>
    <x v="221"/>
    <x v="146"/>
    <x v="208"/>
    <x v="218"/>
    <x v="223"/>
    <x v="1"/>
    <x v="1"/>
    <x v="22"/>
    <x v="111"/>
    <x v="111"/>
    <x v="111"/>
    <x v="111"/>
  </r>
  <r>
    <x v="228"/>
    <x v="23"/>
    <x v="57"/>
    <x v="184"/>
    <x v="209"/>
    <x v="222"/>
    <x v="226"/>
    <x v="222"/>
    <x v="5"/>
    <x v="222"/>
    <x v="89"/>
    <x v="209"/>
    <x v="219"/>
    <x v="224"/>
    <x v="1"/>
    <x v="1"/>
    <x v="30"/>
    <x v="5"/>
    <x v="5"/>
    <x v="5"/>
    <x v="5"/>
  </r>
  <r>
    <x v="229"/>
    <x v="18"/>
    <x v="110"/>
    <x v="160"/>
    <x v="210"/>
    <x v="223"/>
    <x v="227"/>
    <x v="223"/>
    <x v="134"/>
    <x v="223"/>
    <x v="147"/>
    <x v="210"/>
    <x v="220"/>
    <x v="225"/>
    <x v="3"/>
    <x v="1"/>
    <x v="5"/>
    <x v="134"/>
    <x v="134"/>
    <x v="134"/>
    <x v="134"/>
  </r>
  <r>
    <x v="230"/>
    <x v="10"/>
    <x v="111"/>
    <x v="185"/>
    <x v="211"/>
    <x v="224"/>
    <x v="228"/>
    <x v="224"/>
    <x v="84"/>
    <x v="224"/>
    <x v="148"/>
    <x v="211"/>
    <x v="221"/>
    <x v="226"/>
    <x v="1"/>
    <x v="1"/>
    <x v="4"/>
    <x v="84"/>
    <x v="84"/>
    <x v="84"/>
    <x v="84"/>
  </r>
  <r>
    <x v="231"/>
    <x v="1"/>
    <x v="61"/>
    <x v="3"/>
    <x v="212"/>
    <x v="225"/>
    <x v="229"/>
    <x v="225"/>
    <x v="133"/>
    <x v="225"/>
    <x v="67"/>
    <x v="212"/>
    <x v="222"/>
    <x v="227"/>
    <x v="1"/>
    <x v="1"/>
    <x v="23"/>
    <x v="133"/>
    <x v="133"/>
    <x v="133"/>
    <x v="133"/>
  </r>
  <r>
    <x v="232"/>
    <x v="12"/>
    <x v="42"/>
    <x v="42"/>
    <x v="213"/>
    <x v="226"/>
    <x v="230"/>
    <x v="226"/>
    <x v="103"/>
    <x v="226"/>
    <x v="69"/>
    <x v="213"/>
    <x v="223"/>
    <x v="228"/>
    <x v="1"/>
    <x v="1"/>
    <x v="14"/>
    <x v="103"/>
    <x v="103"/>
    <x v="103"/>
    <x v="103"/>
  </r>
  <r>
    <x v="233"/>
    <x v="1"/>
    <x v="38"/>
    <x v="186"/>
    <x v="214"/>
    <x v="227"/>
    <x v="231"/>
    <x v="227"/>
    <x v="5"/>
    <x v="227"/>
    <x v="104"/>
    <x v="214"/>
    <x v="224"/>
    <x v="229"/>
    <x v="1"/>
    <x v="1"/>
    <x v="11"/>
    <x v="5"/>
    <x v="5"/>
    <x v="5"/>
    <x v="5"/>
  </r>
  <r>
    <x v="234"/>
    <x v="0"/>
    <x v="84"/>
    <x v="187"/>
    <x v="215"/>
    <x v="103"/>
    <x v="232"/>
    <x v="228"/>
    <x v="63"/>
    <x v="228"/>
    <x v="103"/>
    <x v="215"/>
    <x v="225"/>
    <x v="230"/>
    <x v="1"/>
    <x v="1"/>
    <x v="3"/>
    <x v="63"/>
    <x v="63"/>
    <x v="63"/>
    <x v="63"/>
  </r>
  <r>
    <x v="235"/>
    <x v="22"/>
    <x v="79"/>
    <x v="188"/>
    <x v="216"/>
    <x v="228"/>
    <x v="233"/>
    <x v="229"/>
    <x v="75"/>
    <x v="229"/>
    <x v="97"/>
    <x v="216"/>
    <x v="226"/>
    <x v="231"/>
    <x v="1"/>
    <x v="1"/>
    <x v="4"/>
    <x v="75"/>
    <x v="75"/>
    <x v="75"/>
    <x v="75"/>
  </r>
  <r>
    <x v="236"/>
    <x v="14"/>
    <x v="85"/>
    <x v="122"/>
    <x v="139"/>
    <x v="229"/>
    <x v="234"/>
    <x v="230"/>
    <x v="43"/>
    <x v="230"/>
    <x v="132"/>
    <x v="132"/>
    <x v="227"/>
    <x v="232"/>
    <x v="1"/>
    <x v="1"/>
    <x v="7"/>
    <x v="43"/>
    <x v="43"/>
    <x v="43"/>
    <x v="43"/>
  </r>
  <r>
    <x v="237"/>
    <x v="12"/>
    <x v="67"/>
    <x v="189"/>
    <x v="217"/>
    <x v="230"/>
    <x v="235"/>
    <x v="231"/>
    <x v="106"/>
    <x v="231"/>
    <x v="108"/>
    <x v="217"/>
    <x v="228"/>
    <x v="233"/>
    <x v="1"/>
    <x v="1"/>
    <x v="4"/>
    <x v="106"/>
    <x v="106"/>
    <x v="106"/>
    <x v="106"/>
  </r>
  <r>
    <x v="238"/>
    <x v="0"/>
    <x v="44"/>
    <x v="190"/>
    <x v="218"/>
    <x v="231"/>
    <x v="236"/>
    <x v="232"/>
    <x v="62"/>
    <x v="232"/>
    <x v="48"/>
    <x v="218"/>
    <x v="229"/>
    <x v="234"/>
    <x v="1"/>
    <x v="1"/>
    <x v="22"/>
    <x v="62"/>
    <x v="62"/>
    <x v="62"/>
    <x v="62"/>
  </r>
  <r>
    <x v="239"/>
    <x v="1"/>
    <x v="104"/>
    <x v="51"/>
    <x v="219"/>
    <x v="232"/>
    <x v="237"/>
    <x v="233"/>
    <x v="105"/>
    <x v="233"/>
    <x v="134"/>
    <x v="219"/>
    <x v="230"/>
    <x v="235"/>
    <x v="1"/>
    <x v="1"/>
    <x v="4"/>
    <x v="105"/>
    <x v="105"/>
    <x v="105"/>
    <x v="105"/>
  </r>
  <r>
    <x v="240"/>
    <x v="11"/>
    <x v="112"/>
    <x v="191"/>
    <x v="220"/>
    <x v="233"/>
    <x v="238"/>
    <x v="234"/>
    <x v="135"/>
    <x v="234"/>
    <x v="149"/>
    <x v="220"/>
    <x v="231"/>
    <x v="236"/>
    <x v="1"/>
    <x v="1"/>
    <x v="4"/>
    <x v="135"/>
    <x v="135"/>
    <x v="135"/>
    <x v="135"/>
  </r>
  <r>
    <x v="241"/>
    <x v="1"/>
    <x v="74"/>
    <x v="192"/>
    <x v="221"/>
    <x v="124"/>
    <x v="239"/>
    <x v="235"/>
    <x v="133"/>
    <x v="235"/>
    <x v="87"/>
    <x v="221"/>
    <x v="232"/>
    <x v="237"/>
    <x v="1"/>
    <x v="1"/>
    <x v="4"/>
    <x v="133"/>
    <x v="133"/>
    <x v="133"/>
    <x v="133"/>
  </r>
  <r>
    <x v="242"/>
    <x v="18"/>
    <x v="113"/>
    <x v="193"/>
    <x v="222"/>
    <x v="234"/>
    <x v="240"/>
    <x v="236"/>
    <x v="136"/>
    <x v="236"/>
    <x v="150"/>
    <x v="222"/>
    <x v="233"/>
    <x v="238"/>
    <x v="1"/>
    <x v="1"/>
    <x v="21"/>
    <x v="136"/>
    <x v="136"/>
    <x v="136"/>
    <x v="136"/>
  </r>
  <r>
    <x v="243"/>
    <x v="3"/>
    <x v="76"/>
    <x v="107"/>
    <x v="223"/>
    <x v="235"/>
    <x v="241"/>
    <x v="237"/>
    <x v="137"/>
    <x v="237"/>
    <x v="151"/>
    <x v="113"/>
    <x v="234"/>
    <x v="239"/>
    <x v="1"/>
    <x v="1"/>
    <x v="30"/>
    <x v="137"/>
    <x v="137"/>
    <x v="137"/>
    <x v="137"/>
  </r>
  <r>
    <x v="244"/>
    <x v="5"/>
    <x v="15"/>
    <x v="15"/>
    <x v="114"/>
    <x v="236"/>
    <x v="242"/>
    <x v="238"/>
    <x v="31"/>
    <x v="238"/>
    <x v="94"/>
    <x v="15"/>
    <x v="117"/>
    <x v="240"/>
    <x v="1"/>
    <x v="1"/>
    <x v="32"/>
    <x v="31"/>
    <x v="31"/>
    <x v="31"/>
    <x v="31"/>
  </r>
  <r>
    <x v="245"/>
    <x v="6"/>
    <x v="109"/>
    <x v="194"/>
    <x v="224"/>
    <x v="237"/>
    <x v="243"/>
    <x v="239"/>
    <x v="46"/>
    <x v="239"/>
    <x v="152"/>
    <x v="223"/>
    <x v="235"/>
    <x v="241"/>
    <x v="1"/>
    <x v="1"/>
    <x v="15"/>
    <x v="46"/>
    <x v="46"/>
    <x v="46"/>
    <x v="46"/>
  </r>
  <r>
    <x v="246"/>
    <x v="12"/>
    <x v="42"/>
    <x v="42"/>
    <x v="225"/>
    <x v="238"/>
    <x v="244"/>
    <x v="240"/>
    <x v="45"/>
    <x v="240"/>
    <x v="69"/>
    <x v="213"/>
    <x v="236"/>
    <x v="242"/>
    <x v="1"/>
    <x v="1"/>
    <x v="19"/>
    <x v="45"/>
    <x v="45"/>
    <x v="45"/>
    <x v="45"/>
  </r>
  <r>
    <x v="247"/>
    <x v="8"/>
    <x v="88"/>
    <x v="130"/>
    <x v="226"/>
    <x v="239"/>
    <x v="245"/>
    <x v="241"/>
    <x v="118"/>
    <x v="241"/>
    <x v="112"/>
    <x v="142"/>
    <x v="237"/>
    <x v="243"/>
    <x v="1"/>
    <x v="1"/>
    <x v="21"/>
    <x v="118"/>
    <x v="118"/>
    <x v="118"/>
    <x v="118"/>
  </r>
  <r>
    <x v="248"/>
    <x v="0"/>
    <x v="78"/>
    <x v="195"/>
    <x v="227"/>
    <x v="213"/>
    <x v="217"/>
    <x v="242"/>
    <x v="62"/>
    <x v="242"/>
    <x v="96"/>
    <x v="224"/>
    <x v="238"/>
    <x v="244"/>
    <x v="1"/>
    <x v="1"/>
    <x v="5"/>
    <x v="62"/>
    <x v="62"/>
    <x v="62"/>
    <x v="62"/>
  </r>
  <r>
    <x v="249"/>
    <x v="23"/>
    <x v="59"/>
    <x v="143"/>
    <x v="228"/>
    <x v="240"/>
    <x v="246"/>
    <x v="243"/>
    <x v="131"/>
    <x v="243"/>
    <x v="153"/>
    <x v="225"/>
    <x v="47"/>
    <x v="245"/>
    <x v="1"/>
    <x v="1"/>
    <x v="4"/>
    <x v="131"/>
    <x v="131"/>
    <x v="131"/>
    <x v="131"/>
  </r>
  <r>
    <x v="250"/>
    <x v="22"/>
    <x v="93"/>
    <x v="196"/>
    <x v="229"/>
    <x v="241"/>
    <x v="247"/>
    <x v="244"/>
    <x v="72"/>
    <x v="244"/>
    <x v="129"/>
    <x v="226"/>
    <x v="239"/>
    <x v="246"/>
    <x v="1"/>
    <x v="1"/>
    <x v="15"/>
    <x v="72"/>
    <x v="72"/>
    <x v="72"/>
    <x v="72"/>
  </r>
  <r>
    <x v="251"/>
    <x v="2"/>
    <x v="71"/>
    <x v="84"/>
    <x v="230"/>
    <x v="106"/>
    <x v="248"/>
    <x v="245"/>
    <x v="59"/>
    <x v="245"/>
    <x v="154"/>
    <x v="227"/>
    <x v="240"/>
    <x v="247"/>
    <x v="1"/>
    <x v="1"/>
    <x v="19"/>
    <x v="59"/>
    <x v="59"/>
    <x v="59"/>
    <x v="59"/>
  </r>
  <r>
    <x v="252"/>
    <x v="12"/>
    <x v="49"/>
    <x v="197"/>
    <x v="231"/>
    <x v="242"/>
    <x v="249"/>
    <x v="246"/>
    <x v="103"/>
    <x v="246"/>
    <x v="53"/>
    <x v="228"/>
    <x v="241"/>
    <x v="248"/>
    <x v="1"/>
    <x v="1"/>
    <x v="7"/>
    <x v="103"/>
    <x v="103"/>
    <x v="103"/>
    <x v="103"/>
  </r>
  <r>
    <x v="253"/>
    <x v="10"/>
    <x v="48"/>
    <x v="198"/>
    <x v="232"/>
    <x v="243"/>
    <x v="250"/>
    <x v="247"/>
    <x v="67"/>
    <x v="247"/>
    <x v="52"/>
    <x v="229"/>
    <x v="242"/>
    <x v="249"/>
    <x v="1"/>
    <x v="1"/>
    <x v="4"/>
    <x v="67"/>
    <x v="67"/>
    <x v="67"/>
    <x v="67"/>
  </r>
  <r>
    <x v="254"/>
    <x v="0"/>
    <x v="100"/>
    <x v="161"/>
    <x v="178"/>
    <x v="244"/>
    <x v="251"/>
    <x v="248"/>
    <x v="23"/>
    <x v="248"/>
    <x v="128"/>
    <x v="230"/>
    <x v="184"/>
    <x v="250"/>
    <x v="1"/>
    <x v="1"/>
    <x v="1"/>
    <x v="23"/>
    <x v="23"/>
    <x v="23"/>
    <x v="23"/>
  </r>
  <r>
    <x v="255"/>
    <x v="5"/>
    <x v="114"/>
    <x v="199"/>
    <x v="233"/>
    <x v="245"/>
    <x v="252"/>
    <x v="249"/>
    <x v="68"/>
    <x v="249"/>
    <x v="155"/>
    <x v="231"/>
    <x v="243"/>
    <x v="251"/>
    <x v="1"/>
    <x v="1"/>
    <x v="22"/>
    <x v="68"/>
    <x v="68"/>
    <x v="68"/>
    <x v="68"/>
  </r>
  <r>
    <x v="256"/>
    <x v="14"/>
    <x v="85"/>
    <x v="200"/>
    <x v="234"/>
    <x v="246"/>
    <x v="253"/>
    <x v="250"/>
    <x v="138"/>
    <x v="250"/>
    <x v="132"/>
    <x v="232"/>
    <x v="244"/>
    <x v="252"/>
    <x v="2"/>
    <x v="1"/>
    <x v="13"/>
    <x v="138"/>
    <x v="138"/>
    <x v="138"/>
    <x v="138"/>
  </r>
  <r>
    <x v="257"/>
    <x v="9"/>
    <x v="115"/>
    <x v="201"/>
    <x v="235"/>
    <x v="247"/>
    <x v="254"/>
    <x v="251"/>
    <x v="139"/>
    <x v="251"/>
    <x v="156"/>
    <x v="233"/>
    <x v="245"/>
    <x v="253"/>
    <x v="1"/>
    <x v="1"/>
    <x v="22"/>
    <x v="139"/>
    <x v="139"/>
    <x v="139"/>
    <x v="139"/>
  </r>
  <r>
    <x v="258"/>
    <x v="8"/>
    <x v="58"/>
    <x v="202"/>
    <x v="236"/>
    <x v="248"/>
    <x v="255"/>
    <x v="252"/>
    <x v="4"/>
    <x v="252"/>
    <x v="84"/>
    <x v="234"/>
    <x v="246"/>
    <x v="254"/>
    <x v="1"/>
    <x v="1"/>
    <x v="1"/>
    <x v="4"/>
    <x v="4"/>
    <x v="4"/>
    <x v="4"/>
  </r>
  <r>
    <x v="259"/>
    <x v="12"/>
    <x v="36"/>
    <x v="203"/>
    <x v="237"/>
    <x v="249"/>
    <x v="256"/>
    <x v="253"/>
    <x v="5"/>
    <x v="253"/>
    <x v="38"/>
    <x v="235"/>
    <x v="247"/>
    <x v="255"/>
    <x v="1"/>
    <x v="1"/>
    <x v="30"/>
    <x v="5"/>
    <x v="5"/>
    <x v="5"/>
    <x v="5"/>
  </r>
  <r>
    <x v="260"/>
    <x v="16"/>
    <x v="98"/>
    <x v="69"/>
    <x v="238"/>
    <x v="250"/>
    <x v="257"/>
    <x v="254"/>
    <x v="15"/>
    <x v="254"/>
    <x v="157"/>
    <x v="236"/>
    <x v="248"/>
    <x v="256"/>
    <x v="1"/>
    <x v="1"/>
    <x v="6"/>
    <x v="15"/>
    <x v="15"/>
    <x v="15"/>
    <x v="15"/>
  </r>
  <r>
    <x v="261"/>
    <x v="11"/>
    <x v="14"/>
    <x v="204"/>
    <x v="142"/>
    <x v="251"/>
    <x v="258"/>
    <x v="255"/>
    <x v="140"/>
    <x v="255"/>
    <x v="14"/>
    <x v="237"/>
    <x v="249"/>
    <x v="257"/>
    <x v="1"/>
    <x v="1"/>
    <x v="23"/>
    <x v="140"/>
    <x v="140"/>
    <x v="140"/>
    <x v="140"/>
  </r>
  <r>
    <x v="262"/>
    <x v="11"/>
    <x v="0"/>
    <x v="78"/>
    <x v="239"/>
    <x v="252"/>
    <x v="259"/>
    <x v="256"/>
    <x v="85"/>
    <x v="256"/>
    <x v="63"/>
    <x v="81"/>
    <x v="250"/>
    <x v="258"/>
    <x v="1"/>
    <x v="1"/>
    <x v="3"/>
    <x v="85"/>
    <x v="85"/>
    <x v="85"/>
    <x v="85"/>
  </r>
  <r>
    <x v="263"/>
    <x v="20"/>
    <x v="80"/>
    <x v="205"/>
    <x v="240"/>
    <x v="253"/>
    <x v="260"/>
    <x v="257"/>
    <x v="49"/>
    <x v="257"/>
    <x v="98"/>
    <x v="238"/>
    <x v="251"/>
    <x v="259"/>
    <x v="3"/>
    <x v="1"/>
    <x v="9"/>
    <x v="49"/>
    <x v="49"/>
    <x v="49"/>
    <x v="49"/>
  </r>
  <r>
    <x v="264"/>
    <x v="21"/>
    <x v="116"/>
    <x v="206"/>
    <x v="241"/>
    <x v="254"/>
    <x v="261"/>
    <x v="258"/>
    <x v="141"/>
    <x v="258"/>
    <x v="158"/>
    <x v="239"/>
    <x v="252"/>
    <x v="260"/>
    <x v="1"/>
    <x v="1"/>
    <x v="28"/>
    <x v="141"/>
    <x v="141"/>
    <x v="141"/>
    <x v="141"/>
  </r>
  <r>
    <x v="265"/>
    <x v="0"/>
    <x v="78"/>
    <x v="207"/>
    <x v="242"/>
    <x v="255"/>
    <x v="262"/>
    <x v="259"/>
    <x v="23"/>
    <x v="259"/>
    <x v="96"/>
    <x v="240"/>
    <x v="253"/>
    <x v="261"/>
    <x v="1"/>
    <x v="1"/>
    <x v="20"/>
    <x v="23"/>
    <x v="23"/>
    <x v="23"/>
    <x v="23"/>
  </r>
  <r>
    <x v="266"/>
    <x v="1"/>
    <x v="109"/>
    <x v="183"/>
    <x v="207"/>
    <x v="256"/>
    <x v="263"/>
    <x v="260"/>
    <x v="105"/>
    <x v="260"/>
    <x v="145"/>
    <x v="207"/>
    <x v="217"/>
    <x v="262"/>
    <x v="1"/>
    <x v="1"/>
    <x v="15"/>
    <x v="105"/>
    <x v="105"/>
    <x v="105"/>
    <x v="105"/>
  </r>
  <r>
    <x v="267"/>
    <x v="11"/>
    <x v="117"/>
    <x v="208"/>
    <x v="243"/>
    <x v="257"/>
    <x v="264"/>
    <x v="261"/>
    <x v="121"/>
    <x v="261"/>
    <x v="159"/>
    <x v="241"/>
    <x v="254"/>
    <x v="263"/>
    <x v="1"/>
    <x v="1"/>
    <x v="4"/>
    <x v="121"/>
    <x v="121"/>
    <x v="121"/>
    <x v="121"/>
  </r>
  <r>
    <x v="268"/>
    <x v="12"/>
    <x v="67"/>
    <x v="209"/>
    <x v="244"/>
    <x v="258"/>
    <x v="265"/>
    <x v="262"/>
    <x v="30"/>
    <x v="262"/>
    <x v="108"/>
    <x v="242"/>
    <x v="255"/>
    <x v="264"/>
    <x v="1"/>
    <x v="1"/>
    <x v="32"/>
    <x v="30"/>
    <x v="30"/>
    <x v="30"/>
    <x v="30"/>
  </r>
  <r>
    <x v="269"/>
    <x v="0"/>
    <x v="48"/>
    <x v="210"/>
    <x v="245"/>
    <x v="259"/>
    <x v="266"/>
    <x v="263"/>
    <x v="63"/>
    <x v="263"/>
    <x v="160"/>
    <x v="243"/>
    <x v="256"/>
    <x v="265"/>
    <x v="1"/>
    <x v="1"/>
    <x v="30"/>
    <x v="63"/>
    <x v="63"/>
    <x v="63"/>
    <x v="63"/>
  </r>
  <r>
    <x v="270"/>
    <x v="20"/>
    <x v="118"/>
    <x v="211"/>
    <x v="246"/>
    <x v="260"/>
    <x v="267"/>
    <x v="264"/>
    <x v="5"/>
    <x v="264"/>
    <x v="161"/>
    <x v="244"/>
    <x v="257"/>
    <x v="266"/>
    <x v="1"/>
    <x v="1"/>
    <x v="23"/>
    <x v="5"/>
    <x v="5"/>
    <x v="5"/>
    <x v="5"/>
  </r>
  <r>
    <x v="271"/>
    <x v="3"/>
    <x v="92"/>
    <x v="212"/>
    <x v="247"/>
    <x v="261"/>
    <x v="268"/>
    <x v="265"/>
    <x v="142"/>
    <x v="265"/>
    <x v="162"/>
    <x v="245"/>
    <x v="258"/>
    <x v="267"/>
    <x v="1"/>
    <x v="1"/>
    <x v="14"/>
    <x v="142"/>
    <x v="142"/>
    <x v="142"/>
    <x v="142"/>
  </r>
  <r>
    <x v="272"/>
    <x v="2"/>
    <x v="71"/>
    <x v="134"/>
    <x v="187"/>
    <x v="262"/>
    <x v="269"/>
    <x v="266"/>
    <x v="1"/>
    <x v="266"/>
    <x v="154"/>
    <x v="146"/>
    <x v="259"/>
    <x v="268"/>
    <x v="1"/>
    <x v="1"/>
    <x v="33"/>
    <x v="1"/>
    <x v="1"/>
    <x v="1"/>
    <x v="1"/>
  </r>
  <r>
    <x v="273"/>
    <x v="1"/>
    <x v="74"/>
    <x v="213"/>
    <x v="248"/>
    <x v="263"/>
    <x v="270"/>
    <x v="267"/>
    <x v="5"/>
    <x v="267"/>
    <x v="87"/>
    <x v="246"/>
    <x v="260"/>
    <x v="269"/>
    <x v="1"/>
    <x v="1"/>
    <x v="9"/>
    <x v="5"/>
    <x v="5"/>
    <x v="5"/>
    <x v="5"/>
  </r>
  <r>
    <x v="274"/>
    <x v="16"/>
    <x v="24"/>
    <x v="214"/>
    <x v="249"/>
    <x v="264"/>
    <x v="271"/>
    <x v="268"/>
    <x v="115"/>
    <x v="268"/>
    <x v="72"/>
    <x v="247"/>
    <x v="261"/>
    <x v="270"/>
    <x v="1"/>
    <x v="1"/>
    <x v="19"/>
    <x v="115"/>
    <x v="115"/>
    <x v="115"/>
    <x v="115"/>
  </r>
  <r>
    <x v="275"/>
    <x v="11"/>
    <x v="49"/>
    <x v="197"/>
    <x v="250"/>
    <x v="265"/>
    <x v="272"/>
    <x v="269"/>
    <x v="143"/>
    <x v="269"/>
    <x v="146"/>
    <x v="228"/>
    <x v="262"/>
    <x v="271"/>
    <x v="1"/>
    <x v="1"/>
    <x v="4"/>
    <x v="143"/>
    <x v="143"/>
    <x v="143"/>
    <x v="143"/>
  </r>
  <r>
    <x v="276"/>
    <x v="10"/>
    <x v="39"/>
    <x v="215"/>
    <x v="251"/>
    <x v="266"/>
    <x v="273"/>
    <x v="270"/>
    <x v="90"/>
    <x v="270"/>
    <x v="100"/>
    <x v="248"/>
    <x v="263"/>
    <x v="272"/>
    <x v="1"/>
    <x v="1"/>
    <x v="4"/>
    <x v="90"/>
    <x v="90"/>
    <x v="90"/>
    <x v="90"/>
  </r>
  <r>
    <x v="277"/>
    <x v="9"/>
    <x v="63"/>
    <x v="216"/>
    <x v="252"/>
    <x v="267"/>
    <x v="274"/>
    <x v="271"/>
    <x v="53"/>
    <x v="271"/>
    <x v="163"/>
    <x v="249"/>
    <x v="264"/>
    <x v="273"/>
    <x v="1"/>
    <x v="1"/>
    <x v="22"/>
    <x v="53"/>
    <x v="53"/>
    <x v="53"/>
    <x v="53"/>
  </r>
  <r>
    <x v="278"/>
    <x v="4"/>
    <x v="90"/>
    <x v="160"/>
    <x v="177"/>
    <x v="202"/>
    <x v="275"/>
    <x v="272"/>
    <x v="129"/>
    <x v="272"/>
    <x v="114"/>
    <x v="174"/>
    <x v="183"/>
    <x v="274"/>
    <x v="1"/>
    <x v="1"/>
    <x v="2"/>
    <x v="129"/>
    <x v="129"/>
    <x v="129"/>
    <x v="129"/>
  </r>
  <r>
    <x v="279"/>
    <x v="16"/>
    <x v="98"/>
    <x v="162"/>
    <x v="253"/>
    <x v="268"/>
    <x v="276"/>
    <x v="273"/>
    <x v="54"/>
    <x v="273"/>
    <x v="157"/>
    <x v="176"/>
    <x v="265"/>
    <x v="275"/>
    <x v="1"/>
    <x v="1"/>
    <x v="19"/>
    <x v="54"/>
    <x v="54"/>
    <x v="54"/>
    <x v="54"/>
  </r>
  <r>
    <x v="280"/>
    <x v="12"/>
    <x v="26"/>
    <x v="28"/>
    <x v="254"/>
    <x v="269"/>
    <x v="277"/>
    <x v="274"/>
    <x v="45"/>
    <x v="274"/>
    <x v="28"/>
    <x v="28"/>
    <x v="266"/>
    <x v="276"/>
    <x v="1"/>
    <x v="1"/>
    <x v="8"/>
    <x v="45"/>
    <x v="45"/>
    <x v="45"/>
    <x v="45"/>
  </r>
  <r>
    <x v="281"/>
    <x v="8"/>
    <x v="6"/>
    <x v="68"/>
    <x v="255"/>
    <x v="270"/>
    <x v="278"/>
    <x v="275"/>
    <x v="144"/>
    <x v="275"/>
    <x v="135"/>
    <x v="250"/>
    <x v="267"/>
    <x v="277"/>
    <x v="3"/>
    <x v="1"/>
    <x v="25"/>
    <x v="144"/>
    <x v="144"/>
    <x v="144"/>
    <x v="144"/>
  </r>
  <r>
    <x v="282"/>
    <x v="11"/>
    <x v="24"/>
    <x v="161"/>
    <x v="256"/>
    <x v="271"/>
    <x v="279"/>
    <x v="276"/>
    <x v="5"/>
    <x v="276"/>
    <x v="26"/>
    <x v="175"/>
    <x v="268"/>
    <x v="278"/>
    <x v="1"/>
    <x v="1"/>
    <x v="11"/>
    <x v="5"/>
    <x v="5"/>
    <x v="5"/>
    <x v="5"/>
  </r>
  <r>
    <x v="283"/>
    <x v="11"/>
    <x v="24"/>
    <x v="26"/>
    <x v="27"/>
    <x v="272"/>
    <x v="280"/>
    <x v="277"/>
    <x v="114"/>
    <x v="277"/>
    <x v="26"/>
    <x v="26"/>
    <x v="27"/>
    <x v="279"/>
    <x v="1"/>
    <x v="1"/>
    <x v="28"/>
    <x v="114"/>
    <x v="114"/>
    <x v="114"/>
    <x v="114"/>
  </r>
  <r>
    <x v="284"/>
    <x v="18"/>
    <x v="11"/>
    <x v="217"/>
    <x v="210"/>
    <x v="273"/>
    <x v="281"/>
    <x v="278"/>
    <x v="36"/>
    <x v="278"/>
    <x v="137"/>
    <x v="251"/>
    <x v="269"/>
    <x v="280"/>
    <x v="1"/>
    <x v="1"/>
    <x v="3"/>
    <x v="36"/>
    <x v="36"/>
    <x v="36"/>
    <x v="36"/>
  </r>
  <r>
    <x v="285"/>
    <x v="4"/>
    <x v="119"/>
    <x v="218"/>
    <x v="257"/>
    <x v="274"/>
    <x v="282"/>
    <x v="279"/>
    <x v="5"/>
    <x v="279"/>
    <x v="164"/>
    <x v="252"/>
    <x v="270"/>
    <x v="281"/>
    <x v="1"/>
    <x v="1"/>
    <x v="7"/>
    <x v="5"/>
    <x v="5"/>
    <x v="5"/>
    <x v="5"/>
  </r>
  <r>
    <x v="286"/>
    <x v="0"/>
    <x v="0"/>
    <x v="198"/>
    <x v="258"/>
    <x v="275"/>
    <x v="283"/>
    <x v="280"/>
    <x v="40"/>
    <x v="280"/>
    <x v="0"/>
    <x v="253"/>
    <x v="271"/>
    <x v="282"/>
    <x v="1"/>
    <x v="1"/>
    <x v="1"/>
    <x v="40"/>
    <x v="40"/>
    <x v="40"/>
    <x v="40"/>
  </r>
  <r>
    <x v="287"/>
    <x v="1"/>
    <x v="33"/>
    <x v="10"/>
    <x v="259"/>
    <x v="276"/>
    <x v="284"/>
    <x v="281"/>
    <x v="105"/>
    <x v="281"/>
    <x v="35"/>
    <x v="254"/>
    <x v="272"/>
    <x v="283"/>
    <x v="1"/>
    <x v="1"/>
    <x v="28"/>
    <x v="105"/>
    <x v="105"/>
    <x v="105"/>
    <x v="105"/>
  </r>
  <r>
    <x v="288"/>
    <x v="8"/>
    <x v="31"/>
    <x v="145"/>
    <x v="260"/>
    <x v="277"/>
    <x v="285"/>
    <x v="282"/>
    <x v="5"/>
    <x v="282"/>
    <x v="33"/>
    <x v="255"/>
    <x v="273"/>
    <x v="284"/>
    <x v="1"/>
    <x v="1"/>
    <x v="21"/>
    <x v="5"/>
    <x v="5"/>
    <x v="5"/>
    <x v="5"/>
  </r>
  <r>
    <x v="289"/>
    <x v="13"/>
    <x v="120"/>
    <x v="130"/>
    <x v="261"/>
    <x v="278"/>
    <x v="286"/>
    <x v="283"/>
    <x v="145"/>
    <x v="283"/>
    <x v="165"/>
    <x v="256"/>
    <x v="274"/>
    <x v="285"/>
    <x v="1"/>
    <x v="1"/>
    <x v="3"/>
    <x v="145"/>
    <x v="145"/>
    <x v="145"/>
    <x v="145"/>
  </r>
  <r>
    <x v="290"/>
    <x v="0"/>
    <x v="27"/>
    <x v="219"/>
    <x v="262"/>
    <x v="279"/>
    <x v="287"/>
    <x v="284"/>
    <x v="63"/>
    <x v="284"/>
    <x v="29"/>
    <x v="257"/>
    <x v="275"/>
    <x v="286"/>
    <x v="1"/>
    <x v="1"/>
    <x v="23"/>
    <x v="63"/>
    <x v="63"/>
    <x v="63"/>
    <x v="63"/>
  </r>
  <r>
    <x v="291"/>
    <x v="9"/>
    <x v="121"/>
    <x v="220"/>
    <x v="263"/>
    <x v="280"/>
    <x v="288"/>
    <x v="285"/>
    <x v="146"/>
    <x v="285"/>
    <x v="166"/>
    <x v="258"/>
    <x v="276"/>
    <x v="287"/>
    <x v="1"/>
    <x v="1"/>
    <x v="4"/>
    <x v="146"/>
    <x v="146"/>
    <x v="146"/>
    <x v="146"/>
  </r>
  <r>
    <x v="292"/>
    <x v="22"/>
    <x v="72"/>
    <x v="196"/>
    <x v="264"/>
    <x v="281"/>
    <x v="289"/>
    <x v="286"/>
    <x v="123"/>
    <x v="286"/>
    <x v="85"/>
    <x v="259"/>
    <x v="277"/>
    <x v="288"/>
    <x v="1"/>
    <x v="1"/>
    <x v="29"/>
    <x v="123"/>
    <x v="123"/>
    <x v="123"/>
    <x v="123"/>
  </r>
  <r>
    <x v="293"/>
    <x v="5"/>
    <x v="3"/>
    <x v="61"/>
    <x v="265"/>
    <x v="282"/>
    <x v="290"/>
    <x v="287"/>
    <x v="68"/>
    <x v="287"/>
    <x v="77"/>
    <x v="61"/>
    <x v="278"/>
    <x v="289"/>
    <x v="3"/>
    <x v="1"/>
    <x v="23"/>
    <x v="68"/>
    <x v="68"/>
    <x v="68"/>
    <x v="68"/>
  </r>
  <r>
    <x v="294"/>
    <x v="2"/>
    <x v="62"/>
    <x v="221"/>
    <x v="266"/>
    <x v="283"/>
    <x v="291"/>
    <x v="288"/>
    <x v="80"/>
    <x v="288"/>
    <x v="69"/>
    <x v="260"/>
    <x v="279"/>
    <x v="290"/>
    <x v="1"/>
    <x v="1"/>
    <x v="8"/>
    <x v="80"/>
    <x v="80"/>
    <x v="80"/>
    <x v="80"/>
  </r>
  <r>
    <x v="295"/>
    <x v="2"/>
    <x v="7"/>
    <x v="7"/>
    <x v="267"/>
    <x v="284"/>
    <x v="292"/>
    <x v="289"/>
    <x v="32"/>
    <x v="289"/>
    <x v="7"/>
    <x v="7"/>
    <x v="280"/>
    <x v="291"/>
    <x v="1"/>
    <x v="1"/>
    <x v="13"/>
    <x v="32"/>
    <x v="32"/>
    <x v="32"/>
    <x v="32"/>
  </r>
  <r>
    <x v="296"/>
    <x v="10"/>
    <x v="74"/>
    <x v="81"/>
    <x v="268"/>
    <x v="285"/>
    <x v="293"/>
    <x v="290"/>
    <x v="147"/>
    <x v="290"/>
    <x v="93"/>
    <x v="137"/>
    <x v="281"/>
    <x v="292"/>
    <x v="1"/>
    <x v="1"/>
    <x v="4"/>
    <x v="147"/>
    <x v="147"/>
    <x v="147"/>
    <x v="147"/>
  </r>
  <r>
    <x v="297"/>
    <x v="16"/>
    <x v="99"/>
    <x v="222"/>
    <x v="269"/>
    <x v="286"/>
    <x v="294"/>
    <x v="291"/>
    <x v="148"/>
    <x v="291"/>
    <x v="127"/>
    <x v="261"/>
    <x v="282"/>
    <x v="293"/>
    <x v="1"/>
    <x v="1"/>
    <x v="32"/>
    <x v="148"/>
    <x v="148"/>
    <x v="148"/>
    <x v="148"/>
  </r>
  <r>
    <x v="298"/>
    <x v="20"/>
    <x v="122"/>
    <x v="223"/>
    <x v="270"/>
    <x v="287"/>
    <x v="295"/>
    <x v="292"/>
    <x v="88"/>
    <x v="292"/>
    <x v="167"/>
    <x v="262"/>
    <x v="283"/>
    <x v="294"/>
    <x v="1"/>
    <x v="1"/>
    <x v="33"/>
    <x v="88"/>
    <x v="88"/>
    <x v="88"/>
    <x v="88"/>
  </r>
  <r>
    <x v="299"/>
    <x v="22"/>
    <x v="79"/>
    <x v="224"/>
    <x v="271"/>
    <x v="288"/>
    <x v="296"/>
    <x v="293"/>
    <x v="5"/>
    <x v="293"/>
    <x v="97"/>
    <x v="263"/>
    <x v="284"/>
    <x v="295"/>
    <x v="1"/>
    <x v="1"/>
    <x v="20"/>
    <x v="5"/>
    <x v="5"/>
    <x v="5"/>
    <x v="5"/>
  </r>
  <r>
    <x v="300"/>
    <x v="10"/>
    <x v="67"/>
    <x v="148"/>
    <x v="272"/>
    <x v="289"/>
    <x v="297"/>
    <x v="294"/>
    <x v="7"/>
    <x v="294"/>
    <x v="76"/>
    <x v="264"/>
    <x v="285"/>
    <x v="296"/>
    <x v="1"/>
    <x v="1"/>
    <x v="32"/>
    <x v="7"/>
    <x v="7"/>
    <x v="7"/>
    <x v="7"/>
  </r>
  <r>
    <x v="301"/>
    <x v="13"/>
    <x v="88"/>
    <x v="225"/>
    <x v="273"/>
    <x v="290"/>
    <x v="298"/>
    <x v="295"/>
    <x v="39"/>
    <x v="295"/>
    <x v="119"/>
    <x v="265"/>
    <x v="286"/>
    <x v="297"/>
    <x v="1"/>
    <x v="1"/>
    <x v="21"/>
    <x v="39"/>
    <x v="39"/>
    <x v="39"/>
    <x v="39"/>
  </r>
  <r>
    <x v="302"/>
    <x v="16"/>
    <x v="98"/>
    <x v="226"/>
    <x v="274"/>
    <x v="187"/>
    <x v="299"/>
    <x v="296"/>
    <x v="54"/>
    <x v="296"/>
    <x v="157"/>
    <x v="266"/>
    <x v="287"/>
    <x v="298"/>
    <x v="1"/>
    <x v="1"/>
    <x v="4"/>
    <x v="54"/>
    <x v="54"/>
    <x v="54"/>
    <x v="54"/>
  </r>
  <r>
    <x v="303"/>
    <x v="8"/>
    <x v="111"/>
    <x v="227"/>
    <x v="275"/>
    <x v="291"/>
    <x v="300"/>
    <x v="297"/>
    <x v="95"/>
    <x v="297"/>
    <x v="168"/>
    <x v="267"/>
    <x v="288"/>
    <x v="299"/>
    <x v="1"/>
    <x v="1"/>
    <x v="30"/>
    <x v="95"/>
    <x v="95"/>
    <x v="95"/>
    <x v="95"/>
  </r>
  <r>
    <x v="304"/>
    <x v="10"/>
    <x v="48"/>
    <x v="228"/>
    <x v="276"/>
    <x v="292"/>
    <x v="301"/>
    <x v="298"/>
    <x v="51"/>
    <x v="298"/>
    <x v="52"/>
    <x v="268"/>
    <x v="289"/>
    <x v="300"/>
    <x v="1"/>
    <x v="1"/>
    <x v="19"/>
    <x v="51"/>
    <x v="51"/>
    <x v="51"/>
    <x v="51"/>
  </r>
  <r>
    <x v="305"/>
    <x v="3"/>
    <x v="103"/>
    <x v="229"/>
    <x v="150"/>
    <x v="293"/>
    <x v="302"/>
    <x v="299"/>
    <x v="92"/>
    <x v="299"/>
    <x v="133"/>
    <x v="269"/>
    <x v="290"/>
    <x v="301"/>
    <x v="1"/>
    <x v="1"/>
    <x v="2"/>
    <x v="92"/>
    <x v="92"/>
    <x v="92"/>
    <x v="92"/>
  </r>
  <r>
    <x v="306"/>
    <x v="21"/>
    <x v="123"/>
    <x v="230"/>
    <x v="277"/>
    <x v="294"/>
    <x v="303"/>
    <x v="300"/>
    <x v="91"/>
    <x v="300"/>
    <x v="169"/>
    <x v="270"/>
    <x v="291"/>
    <x v="302"/>
    <x v="1"/>
    <x v="1"/>
    <x v="10"/>
    <x v="91"/>
    <x v="91"/>
    <x v="91"/>
    <x v="91"/>
  </r>
  <r>
    <x v="307"/>
    <x v="11"/>
    <x v="0"/>
    <x v="231"/>
    <x v="278"/>
    <x v="295"/>
    <x v="304"/>
    <x v="301"/>
    <x v="114"/>
    <x v="301"/>
    <x v="63"/>
    <x v="271"/>
    <x v="292"/>
    <x v="303"/>
    <x v="1"/>
    <x v="1"/>
    <x v="26"/>
    <x v="114"/>
    <x v="114"/>
    <x v="114"/>
    <x v="114"/>
  </r>
  <r>
    <x v="308"/>
    <x v="0"/>
    <x v="84"/>
    <x v="232"/>
    <x v="279"/>
    <x v="82"/>
    <x v="83"/>
    <x v="302"/>
    <x v="86"/>
    <x v="302"/>
    <x v="103"/>
    <x v="272"/>
    <x v="293"/>
    <x v="304"/>
    <x v="1"/>
    <x v="1"/>
    <x v="1"/>
    <x v="86"/>
    <x v="86"/>
    <x v="86"/>
    <x v="86"/>
  </r>
  <r>
    <x v="309"/>
    <x v="16"/>
    <x v="58"/>
    <x v="233"/>
    <x v="280"/>
    <x v="296"/>
    <x v="305"/>
    <x v="303"/>
    <x v="5"/>
    <x v="303"/>
    <x v="64"/>
    <x v="273"/>
    <x v="294"/>
    <x v="305"/>
    <x v="1"/>
    <x v="1"/>
    <x v="9"/>
    <x v="5"/>
    <x v="5"/>
    <x v="5"/>
    <x v="5"/>
  </r>
  <r>
    <x v="310"/>
    <x v="0"/>
    <x v="78"/>
    <x v="10"/>
    <x v="281"/>
    <x v="297"/>
    <x v="306"/>
    <x v="304"/>
    <x v="23"/>
    <x v="304"/>
    <x v="96"/>
    <x v="274"/>
    <x v="295"/>
    <x v="306"/>
    <x v="1"/>
    <x v="1"/>
    <x v="15"/>
    <x v="23"/>
    <x v="23"/>
    <x v="23"/>
    <x v="23"/>
  </r>
  <r>
    <x v="311"/>
    <x v="10"/>
    <x v="81"/>
    <x v="13"/>
    <x v="13"/>
    <x v="143"/>
    <x v="307"/>
    <x v="305"/>
    <x v="5"/>
    <x v="305"/>
    <x v="99"/>
    <x v="275"/>
    <x v="13"/>
    <x v="307"/>
    <x v="1"/>
    <x v="1"/>
    <x v="4"/>
    <x v="5"/>
    <x v="5"/>
    <x v="5"/>
    <x v="5"/>
  </r>
  <r>
    <x v="312"/>
    <x v="21"/>
    <x v="123"/>
    <x v="234"/>
    <x v="45"/>
    <x v="298"/>
    <x v="308"/>
    <x v="306"/>
    <x v="149"/>
    <x v="306"/>
    <x v="169"/>
    <x v="276"/>
    <x v="296"/>
    <x v="308"/>
    <x v="3"/>
    <x v="1"/>
    <x v="7"/>
    <x v="149"/>
    <x v="149"/>
    <x v="149"/>
    <x v="149"/>
  </r>
  <r>
    <x v="313"/>
    <x v="17"/>
    <x v="82"/>
    <x v="235"/>
    <x v="282"/>
    <x v="299"/>
    <x v="309"/>
    <x v="307"/>
    <x v="150"/>
    <x v="307"/>
    <x v="170"/>
    <x v="277"/>
    <x v="297"/>
    <x v="309"/>
    <x v="1"/>
    <x v="1"/>
    <x v="13"/>
    <x v="150"/>
    <x v="150"/>
    <x v="150"/>
    <x v="150"/>
  </r>
  <r>
    <x v="314"/>
    <x v="16"/>
    <x v="32"/>
    <x v="236"/>
    <x v="283"/>
    <x v="300"/>
    <x v="310"/>
    <x v="308"/>
    <x v="115"/>
    <x v="308"/>
    <x v="42"/>
    <x v="278"/>
    <x v="298"/>
    <x v="310"/>
    <x v="1"/>
    <x v="1"/>
    <x v="29"/>
    <x v="115"/>
    <x v="115"/>
    <x v="115"/>
    <x v="115"/>
  </r>
  <r>
    <x v="315"/>
    <x v="8"/>
    <x v="21"/>
    <x v="237"/>
    <x v="284"/>
    <x v="301"/>
    <x v="311"/>
    <x v="309"/>
    <x v="83"/>
    <x v="309"/>
    <x v="22"/>
    <x v="279"/>
    <x v="299"/>
    <x v="311"/>
    <x v="1"/>
    <x v="1"/>
    <x v="23"/>
    <x v="83"/>
    <x v="83"/>
    <x v="83"/>
    <x v="83"/>
  </r>
  <r>
    <x v="316"/>
    <x v="16"/>
    <x v="98"/>
    <x v="156"/>
    <x v="285"/>
    <x v="302"/>
    <x v="312"/>
    <x v="310"/>
    <x v="5"/>
    <x v="310"/>
    <x v="157"/>
    <x v="280"/>
    <x v="300"/>
    <x v="312"/>
    <x v="1"/>
    <x v="1"/>
    <x v="4"/>
    <x v="5"/>
    <x v="5"/>
    <x v="5"/>
    <x v="5"/>
  </r>
  <r>
    <x v="317"/>
    <x v="0"/>
    <x v="100"/>
    <x v="164"/>
    <x v="274"/>
    <x v="303"/>
    <x v="313"/>
    <x v="311"/>
    <x v="5"/>
    <x v="311"/>
    <x v="128"/>
    <x v="179"/>
    <x v="301"/>
    <x v="313"/>
    <x v="1"/>
    <x v="1"/>
    <x v="9"/>
    <x v="5"/>
    <x v="5"/>
    <x v="5"/>
    <x v="5"/>
  </r>
  <r>
    <x v="318"/>
    <x v="2"/>
    <x v="2"/>
    <x v="238"/>
    <x v="286"/>
    <x v="304"/>
    <x v="314"/>
    <x v="312"/>
    <x v="50"/>
    <x v="312"/>
    <x v="171"/>
    <x v="281"/>
    <x v="302"/>
    <x v="314"/>
    <x v="1"/>
    <x v="1"/>
    <x v="31"/>
    <x v="50"/>
    <x v="50"/>
    <x v="50"/>
    <x v="50"/>
  </r>
  <r>
    <x v="319"/>
    <x v="17"/>
    <x v="86"/>
    <x v="239"/>
    <x v="287"/>
    <x v="305"/>
    <x v="315"/>
    <x v="313"/>
    <x v="150"/>
    <x v="313"/>
    <x v="107"/>
    <x v="282"/>
    <x v="303"/>
    <x v="315"/>
    <x v="1"/>
    <x v="1"/>
    <x v="5"/>
    <x v="150"/>
    <x v="150"/>
    <x v="150"/>
    <x v="150"/>
  </r>
  <r>
    <x v="320"/>
    <x v="20"/>
    <x v="122"/>
    <x v="240"/>
    <x v="288"/>
    <x v="306"/>
    <x v="316"/>
    <x v="314"/>
    <x v="151"/>
    <x v="314"/>
    <x v="167"/>
    <x v="283"/>
    <x v="304"/>
    <x v="316"/>
    <x v="2"/>
    <x v="1"/>
    <x v="7"/>
    <x v="151"/>
    <x v="151"/>
    <x v="151"/>
    <x v="151"/>
  </r>
  <r>
    <x v="321"/>
    <x v="5"/>
    <x v="114"/>
    <x v="241"/>
    <x v="289"/>
    <x v="307"/>
    <x v="317"/>
    <x v="315"/>
    <x v="152"/>
    <x v="315"/>
    <x v="155"/>
    <x v="284"/>
    <x v="305"/>
    <x v="317"/>
    <x v="1"/>
    <x v="1"/>
    <x v="18"/>
    <x v="152"/>
    <x v="152"/>
    <x v="152"/>
    <x v="152"/>
  </r>
  <r>
    <x v="322"/>
    <x v="11"/>
    <x v="97"/>
    <x v="242"/>
    <x v="290"/>
    <x v="308"/>
    <x v="318"/>
    <x v="316"/>
    <x v="128"/>
    <x v="316"/>
    <x v="123"/>
    <x v="23"/>
    <x v="306"/>
    <x v="318"/>
    <x v="1"/>
    <x v="1"/>
    <x v="7"/>
    <x v="128"/>
    <x v="128"/>
    <x v="128"/>
    <x v="128"/>
  </r>
  <r>
    <x v="323"/>
    <x v="12"/>
    <x v="16"/>
    <x v="243"/>
    <x v="291"/>
    <x v="309"/>
    <x v="319"/>
    <x v="317"/>
    <x v="22"/>
    <x v="317"/>
    <x v="16"/>
    <x v="285"/>
    <x v="307"/>
    <x v="319"/>
    <x v="1"/>
    <x v="1"/>
    <x v="8"/>
    <x v="22"/>
    <x v="22"/>
    <x v="22"/>
    <x v="22"/>
  </r>
  <r>
    <x v="324"/>
    <x v="11"/>
    <x v="14"/>
    <x v="244"/>
    <x v="292"/>
    <x v="255"/>
    <x v="320"/>
    <x v="318"/>
    <x v="140"/>
    <x v="318"/>
    <x v="14"/>
    <x v="286"/>
    <x v="308"/>
    <x v="320"/>
    <x v="1"/>
    <x v="1"/>
    <x v="20"/>
    <x v="140"/>
    <x v="140"/>
    <x v="140"/>
    <x v="140"/>
  </r>
  <r>
    <x v="325"/>
    <x v="5"/>
    <x v="15"/>
    <x v="245"/>
    <x v="293"/>
    <x v="310"/>
    <x v="321"/>
    <x v="319"/>
    <x v="55"/>
    <x v="319"/>
    <x v="94"/>
    <x v="287"/>
    <x v="309"/>
    <x v="321"/>
    <x v="1"/>
    <x v="1"/>
    <x v="29"/>
    <x v="55"/>
    <x v="55"/>
    <x v="55"/>
    <x v="55"/>
  </r>
  <r>
    <x v="326"/>
    <x v="21"/>
    <x v="124"/>
    <x v="230"/>
    <x v="229"/>
    <x v="311"/>
    <x v="322"/>
    <x v="320"/>
    <x v="153"/>
    <x v="320"/>
    <x v="172"/>
    <x v="288"/>
    <x v="310"/>
    <x v="322"/>
    <x v="1"/>
    <x v="1"/>
    <x v="32"/>
    <x v="153"/>
    <x v="153"/>
    <x v="153"/>
    <x v="153"/>
  </r>
  <r>
    <x v="327"/>
    <x v="9"/>
    <x v="29"/>
    <x v="246"/>
    <x v="294"/>
    <x v="312"/>
    <x v="323"/>
    <x v="321"/>
    <x v="53"/>
    <x v="321"/>
    <x v="173"/>
    <x v="289"/>
    <x v="311"/>
    <x v="323"/>
    <x v="3"/>
    <x v="1"/>
    <x v="4"/>
    <x v="53"/>
    <x v="53"/>
    <x v="53"/>
    <x v="53"/>
  </r>
  <r>
    <x v="328"/>
    <x v="13"/>
    <x v="104"/>
    <x v="247"/>
    <x v="295"/>
    <x v="313"/>
    <x v="324"/>
    <x v="322"/>
    <x v="154"/>
    <x v="322"/>
    <x v="174"/>
    <x v="290"/>
    <x v="312"/>
    <x v="324"/>
    <x v="1"/>
    <x v="1"/>
    <x v="4"/>
    <x v="154"/>
    <x v="154"/>
    <x v="154"/>
    <x v="154"/>
  </r>
  <r>
    <x v="329"/>
    <x v="10"/>
    <x v="67"/>
    <x v="97"/>
    <x v="296"/>
    <x v="314"/>
    <x v="325"/>
    <x v="323"/>
    <x v="89"/>
    <x v="323"/>
    <x v="76"/>
    <x v="291"/>
    <x v="313"/>
    <x v="325"/>
    <x v="1"/>
    <x v="1"/>
    <x v="29"/>
    <x v="89"/>
    <x v="89"/>
    <x v="89"/>
    <x v="89"/>
  </r>
  <r>
    <x v="330"/>
    <x v="5"/>
    <x v="114"/>
    <x v="248"/>
    <x v="297"/>
    <x v="315"/>
    <x v="326"/>
    <x v="324"/>
    <x v="31"/>
    <x v="324"/>
    <x v="155"/>
    <x v="292"/>
    <x v="314"/>
    <x v="326"/>
    <x v="1"/>
    <x v="1"/>
    <x v="12"/>
    <x v="31"/>
    <x v="31"/>
    <x v="31"/>
    <x v="31"/>
  </r>
  <r>
    <x v="331"/>
    <x v="5"/>
    <x v="125"/>
    <x v="76"/>
    <x v="298"/>
    <x v="316"/>
    <x v="327"/>
    <x v="325"/>
    <x v="155"/>
    <x v="325"/>
    <x v="175"/>
    <x v="293"/>
    <x v="315"/>
    <x v="327"/>
    <x v="1"/>
    <x v="1"/>
    <x v="33"/>
    <x v="155"/>
    <x v="155"/>
    <x v="155"/>
    <x v="155"/>
  </r>
  <r>
    <x v="332"/>
    <x v="2"/>
    <x v="75"/>
    <x v="249"/>
    <x v="299"/>
    <x v="317"/>
    <x v="328"/>
    <x v="326"/>
    <x v="59"/>
    <x v="326"/>
    <x v="176"/>
    <x v="294"/>
    <x v="316"/>
    <x v="328"/>
    <x v="1"/>
    <x v="1"/>
    <x v="14"/>
    <x v="59"/>
    <x v="59"/>
    <x v="59"/>
    <x v="59"/>
  </r>
  <r>
    <x v="333"/>
    <x v="17"/>
    <x v="126"/>
    <x v="250"/>
    <x v="300"/>
    <x v="318"/>
    <x v="329"/>
    <x v="327"/>
    <x v="150"/>
    <x v="327"/>
    <x v="177"/>
    <x v="295"/>
    <x v="317"/>
    <x v="329"/>
    <x v="1"/>
    <x v="1"/>
    <x v="11"/>
    <x v="150"/>
    <x v="150"/>
    <x v="150"/>
    <x v="150"/>
  </r>
  <r>
    <x v="334"/>
    <x v="23"/>
    <x v="89"/>
    <x v="251"/>
    <x v="301"/>
    <x v="319"/>
    <x v="330"/>
    <x v="328"/>
    <x v="156"/>
    <x v="328"/>
    <x v="113"/>
    <x v="296"/>
    <x v="318"/>
    <x v="330"/>
    <x v="3"/>
    <x v="1"/>
    <x v="4"/>
    <x v="156"/>
    <x v="156"/>
    <x v="156"/>
    <x v="156"/>
  </r>
  <r>
    <x v="335"/>
    <x v="16"/>
    <x v="98"/>
    <x v="252"/>
    <x v="302"/>
    <x v="320"/>
    <x v="331"/>
    <x v="329"/>
    <x v="33"/>
    <x v="329"/>
    <x v="157"/>
    <x v="297"/>
    <x v="319"/>
    <x v="331"/>
    <x v="1"/>
    <x v="1"/>
    <x v="4"/>
    <x v="33"/>
    <x v="33"/>
    <x v="33"/>
    <x v="33"/>
  </r>
  <r>
    <x v="336"/>
    <x v="0"/>
    <x v="84"/>
    <x v="96"/>
    <x v="303"/>
    <x v="321"/>
    <x v="332"/>
    <x v="330"/>
    <x v="79"/>
    <x v="330"/>
    <x v="103"/>
    <x v="298"/>
    <x v="320"/>
    <x v="332"/>
    <x v="1"/>
    <x v="1"/>
    <x v="23"/>
    <x v="79"/>
    <x v="79"/>
    <x v="79"/>
    <x v="79"/>
  </r>
  <r>
    <x v="337"/>
    <x v="12"/>
    <x v="91"/>
    <x v="135"/>
    <x v="237"/>
    <x v="322"/>
    <x v="333"/>
    <x v="331"/>
    <x v="97"/>
    <x v="331"/>
    <x v="115"/>
    <x v="147"/>
    <x v="321"/>
    <x v="333"/>
    <x v="1"/>
    <x v="1"/>
    <x v="4"/>
    <x v="97"/>
    <x v="97"/>
    <x v="97"/>
    <x v="97"/>
  </r>
  <r>
    <x v="338"/>
    <x v="6"/>
    <x v="50"/>
    <x v="253"/>
    <x v="304"/>
    <x v="323"/>
    <x v="334"/>
    <x v="332"/>
    <x v="70"/>
    <x v="332"/>
    <x v="178"/>
    <x v="299"/>
    <x v="322"/>
    <x v="334"/>
    <x v="1"/>
    <x v="1"/>
    <x v="2"/>
    <x v="70"/>
    <x v="70"/>
    <x v="70"/>
    <x v="70"/>
  </r>
  <r>
    <x v="339"/>
    <x v="10"/>
    <x v="81"/>
    <x v="129"/>
    <x v="141"/>
    <x v="324"/>
    <x v="335"/>
    <x v="333"/>
    <x v="44"/>
    <x v="333"/>
    <x v="99"/>
    <x v="300"/>
    <x v="144"/>
    <x v="335"/>
    <x v="1"/>
    <x v="1"/>
    <x v="19"/>
    <x v="44"/>
    <x v="44"/>
    <x v="44"/>
    <x v="44"/>
  </r>
  <r>
    <x v="340"/>
    <x v="20"/>
    <x v="34"/>
    <x v="254"/>
    <x v="305"/>
    <x v="325"/>
    <x v="336"/>
    <x v="334"/>
    <x v="151"/>
    <x v="334"/>
    <x v="36"/>
    <x v="301"/>
    <x v="323"/>
    <x v="336"/>
    <x v="1"/>
    <x v="1"/>
    <x v="15"/>
    <x v="151"/>
    <x v="151"/>
    <x v="151"/>
    <x v="151"/>
  </r>
  <r>
    <x v="341"/>
    <x v="20"/>
    <x v="118"/>
    <x v="255"/>
    <x v="306"/>
    <x v="326"/>
    <x v="337"/>
    <x v="335"/>
    <x v="157"/>
    <x v="335"/>
    <x v="161"/>
    <x v="302"/>
    <x v="324"/>
    <x v="337"/>
    <x v="1"/>
    <x v="1"/>
    <x v="29"/>
    <x v="157"/>
    <x v="157"/>
    <x v="157"/>
    <x v="157"/>
  </r>
  <r>
    <x v="342"/>
    <x v="6"/>
    <x v="77"/>
    <x v="256"/>
    <x v="307"/>
    <x v="327"/>
    <x v="338"/>
    <x v="336"/>
    <x v="158"/>
    <x v="336"/>
    <x v="179"/>
    <x v="303"/>
    <x v="325"/>
    <x v="338"/>
    <x v="1"/>
    <x v="1"/>
    <x v="1"/>
    <x v="158"/>
    <x v="158"/>
    <x v="158"/>
    <x v="158"/>
  </r>
  <r>
    <x v="343"/>
    <x v="16"/>
    <x v="39"/>
    <x v="257"/>
    <x v="308"/>
    <x v="328"/>
    <x v="339"/>
    <x v="337"/>
    <x v="148"/>
    <x v="337"/>
    <x v="41"/>
    <x v="304"/>
    <x v="326"/>
    <x v="339"/>
    <x v="1"/>
    <x v="1"/>
    <x v="22"/>
    <x v="148"/>
    <x v="148"/>
    <x v="148"/>
    <x v="148"/>
  </r>
  <r>
    <x v="344"/>
    <x v="6"/>
    <x v="73"/>
    <x v="139"/>
    <x v="190"/>
    <x v="201"/>
    <x v="340"/>
    <x v="338"/>
    <x v="100"/>
    <x v="338"/>
    <x v="111"/>
    <x v="305"/>
    <x v="327"/>
    <x v="203"/>
    <x v="1"/>
    <x v="1"/>
    <x v="26"/>
    <x v="100"/>
    <x v="100"/>
    <x v="100"/>
    <x v="100"/>
  </r>
  <r>
    <x v="345"/>
    <x v="1"/>
    <x v="16"/>
    <x v="42"/>
    <x v="42"/>
    <x v="329"/>
    <x v="341"/>
    <x v="339"/>
    <x v="116"/>
    <x v="339"/>
    <x v="46"/>
    <x v="306"/>
    <x v="43"/>
    <x v="340"/>
    <x v="1"/>
    <x v="1"/>
    <x v="7"/>
    <x v="116"/>
    <x v="116"/>
    <x v="116"/>
    <x v="116"/>
  </r>
  <r>
    <x v="346"/>
    <x v="5"/>
    <x v="68"/>
    <x v="258"/>
    <x v="309"/>
    <x v="330"/>
    <x v="342"/>
    <x v="340"/>
    <x v="64"/>
    <x v="340"/>
    <x v="180"/>
    <x v="307"/>
    <x v="328"/>
    <x v="341"/>
    <x v="1"/>
    <x v="1"/>
    <x v="1"/>
    <x v="64"/>
    <x v="64"/>
    <x v="64"/>
    <x v="64"/>
  </r>
  <r>
    <x v="347"/>
    <x v="21"/>
    <x v="93"/>
    <x v="166"/>
    <x v="310"/>
    <x v="331"/>
    <x v="343"/>
    <x v="341"/>
    <x v="35"/>
    <x v="341"/>
    <x v="118"/>
    <x v="181"/>
    <x v="329"/>
    <x v="342"/>
    <x v="1"/>
    <x v="1"/>
    <x v="16"/>
    <x v="35"/>
    <x v="35"/>
    <x v="35"/>
    <x v="35"/>
  </r>
  <r>
    <x v="348"/>
    <x v="22"/>
    <x v="70"/>
    <x v="83"/>
    <x v="311"/>
    <x v="332"/>
    <x v="344"/>
    <x v="342"/>
    <x v="159"/>
    <x v="342"/>
    <x v="81"/>
    <x v="308"/>
    <x v="330"/>
    <x v="343"/>
    <x v="1"/>
    <x v="1"/>
    <x v="20"/>
    <x v="159"/>
    <x v="159"/>
    <x v="159"/>
    <x v="159"/>
  </r>
  <r>
    <x v="349"/>
    <x v="11"/>
    <x v="43"/>
    <x v="259"/>
    <x v="312"/>
    <x v="333"/>
    <x v="345"/>
    <x v="343"/>
    <x v="111"/>
    <x v="343"/>
    <x v="68"/>
    <x v="309"/>
    <x v="331"/>
    <x v="344"/>
    <x v="1"/>
    <x v="1"/>
    <x v="20"/>
    <x v="111"/>
    <x v="111"/>
    <x v="111"/>
    <x v="111"/>
  </r>
  <r>
    <x v="350"/>
    <x v="10"/>
    <x v="81"/>
    <x v="260"/>
    <x v="43"/>
    <x v="334"/>
    <x v="346"/>
    <x v="344"/>
    <x v="51"/>
    <x v="344"/>
    <x v="99"/>
    <x v="310"/>
    <x v="332"/>
    <x v="345"/>
    <x v="1"/>
    <x v="1"/>
    <x v="3"/>
    <x v="51"/>
    <x v="51"/>
    <x v="51"/>
    <x v="51"/>
  </r>
  <r>
    <x v="351"/>
    <x v="12"/>
    <x v="67"/>
    <x v="148"/>
    <x v="313"/>
    <x v="335"/>
    <x v="347"/>
    <x v="345"/>
    <x v="103"/>
    <x v="345"/>
    <x v="108"/>
    <x v="264"/>
    <x v="333"/>
    <x v="346"/>
    <x v="1"/>
    <x v="1"/>
    <x v="4"/>
    <x v="103"/>
    <x v="103"/>
    <x v="103"/>
    <x v="103"/>
  </r>
  <r>
    <x v="352"/>
    <x v="10"/>
    <x v="39"/>
    <x v="215"/>
    <x v="314"/>
    <x v="336"/>
    <x v="348"/>
    <x v="346"/>
    <x v="160"/>
    <x v="346"/>
    <x v="100"/>
    <x v="248"/>
    <x v="334"/>
    <x v="347"/>
    <x v="1"/>
    <x v="1"/>
    <x v="5"/>
    <x v="160"/>
    <x v="160"/>
    <x v="160"/>
    <x v="160"/>
  </r>
  <r>
    <x v="353"/>
    <x v="13"/>
    <x v="88"/>
    <x v="204"/>
    <x v="315"/>
    <x v="337"/>
    <x v="349"/>
    <x v="347"/>
    <x v="154"/>
    <x v="347"/>
    <x v="119"/>
    <x v="311"/>
    <x v="335"/>
    <x v="348"/>
    <x v="1"/>
    <x v="1"/>
    <x v="20"/>
    <x v="154"/>
    <x v="154"/>
    <x v="154"/>
    <x v="154"/>
  </r>
  <r>
    <x v="354"/>
    <x v="9"/>
    <x v="79"/>
    <x v="111"/>
    <x v="316"/>
    <x v="338"/>
    <x v="350"/>
    <x v="348"/>
    <x v="161"/>
    <x v="348"/>
    <x v="181"/>
    <x v="118"/>
    <x v="336"/>
    <x v="349"/>
    <x v="1"/>
    <x v="1"/>
    <x v="25"/>
    <x v="161"/>
    <x v="161"/>
    <x v="161"/>
    <x v="161"/>
  </r>
  <r>
    <x v="355"/>
    <x v="22"/>
    <x v="72"/>
    <x v="261"/>
    <x v="317"/>
    <x v="339"/>
    <x v="351"/>
    <x v="349"/>
    <x v="5"/>
    <x v="349"/>
    <x v="85"/>
    <x v="312"/>
    <x v="337"/>
    <x v="350"/>
    <x v="3"/>
    <x v="1"/>
    <x v="29"/>
    <x v="5"/>
    <x v="5"/>
    <x v="5"/>
    <x v="5"/>
  </r>
  <r>
    <x v="356"/>
    <x v="16"/>
    <x v="58"/>
    <x v="262"/>
    <x v="318"/>
    <x v="340"/>
    <x v="352"/>
    <x v="350"/>
    <x v="115"/>
    <x v="350"/>
    <x v="64"/>
    <x v="313"/>
    <x v="338"/>
    <x v="351"/>
    <x v="1"/>
    <x v="1"/>
    <x v="30"/>
    <x v="115"/>
    <x v="115"/>
    <x v="115"/>
    <x v="115"/>
  </r>
  <r>
    <x v="357"/>
    <x v="11"/>
    <x v="7"/>
    <x v="263"/>
    <x v="319"/>
    <x v="341"/>
    <x v="353"/>
    <x v="351"/>
    <x v="114"/>
    <x v="351"/>
    <x v="182"/>
    <x v="314"/>
    <x v="339"/>
    <x v="352"/>
    <x v="1"/>
    <x v="1"/>
    <x v="10"/>
    <x v="114"/>
    <x v="114"/>
    <x v="114"/>
    <x v="114"/>
  </r>
  <r>
    <x v="358"/>
    <x v="8"/>
    <x v="88"/>
    <x v="264"/>
    <x v="40"/>
    <x v="62"/>
    <x v="354"/>
    <x v="352"/>
    <x v="16"/>
    <x v="352"/>
    <x v="112"/>
    <x v="315"/>
    <x v="340"/>
    <x v="353"/>
    <x v="1"/>
    <x v="1"/>
    <x v="4"/>
    <x v="16"/>
    <x v="16"/>
    <x v="16"/>
    <x v="16"/>
  </r>
  <r>
    <x v="359"/>
    <x v="8"/>
    <x v="33"/>
    <x v="265"/>
    <x v="320"/>
    <x v="342"/>
    <x v="355"/>
    <x v="353"/>
    <x v="95"/>
    <x v="353"/>
    <x v="92"/>
    <x v="316"/>
    <x v="341"/>
    <x v="354"/>
    <x v="1"/>
    <x v="1"/>
    <x v="22"/>
    <x v="95"/>
    <x v="95"/>
    <x v="95"/>
    <x v="95"/>
  </r>
  <r>
    <x v="360"/>
    <x v="12"/>
    <x v="16"/>
    <x v="266"/>
    <x v="321"/>
    <x v="343"/>
    <x v="356"/>
    <x v="354"/>
    <x v="47"/>
    <x v="354"/>
    <x v="16"/>
    <x v="317"/>
    <x v="342"/>
    <x v="355"/>
    <x v="1"/>
    <x v="1"/>
    <x v="4"/>
    <x v="47"/>
    <x v="47"/>
    <x v="47"/>
    <x v="47"/>
  </r>
  <r>
    <x v="361"/>
    <x v="18"/>
    <x v="110"/>
    <x v="267"/>
    <x v="322"/>
    <x v="344"/>
    <x v="357"/>
    <x v="355"/>
    <x v="36"/>
    <x v="355"/>
    <x v="147"/>
    <x v="318"/>
    <x v="343"/>
    <x v="356"/>
    <x v="1"/>
    <x v="1"/>
    <x v="3"/>
    <x v="36"/>
    <x v="36"/>
    <x v="36"/>
    <x v="36"/>
  </r>
  <r>
    <x v="362"/>
    <x v="4"/>
    <x v="5"/>
    <x v="268"/>
    <x v="323"/>
    <x v="345"/>
    <x v="358"/>
    <x v="356"/>
    <x v="162"/>
    <x v="356"/>
    <x v="5"/>
    <x v="319"/>
    <x v="344"/>
    <x v="357"/>
    <x v="1"/>
    <x v="1"/>
    <x v="4"/>
    <x v="162"/>
    <x v="162"/>
    <x v="162"/>
    <x v="162"/>
  </r>
  <r>
    <x v="363"/>
    <x v="13"/>
    <x v="27"/>
    <x v="269"/>
    <x v="324"/>
    <x v="346"/>
    <x v="359"/>
    <x v="357"/>
    <x v="41"/>
    <x v="357"/>
    <x v="183"/>
    <x v="320"/>
    <x v="345"/>
    <x v="358"/>
    <x v="1"/>
    <x v="1"/>
    <x v="21"/>
    <x v="41"/>
    <x v="41"/>
    <x v="41"/>
    <x v="41"/>
  </r>
  <r>
    <x v="364"/>
    <x v="1"/>
    <x v="74"/>
    <x v="257"/>
    <x v="325"/>
    <x v="347"/>
    <x v="360"/>
    <x v="358"/>
    <x v="163"/>
    <x v="358"/>
    <x v="87"/>
    <x v="321"/>
    <x v="346"/>
    <x v="359"/>
    <x v="1"/>
    <x v="1"/>
    <x v="4"/>
    <x v="163"/>
    <x v="163"/>
    <x v="163"/>
    <x v="163"/>
  </r>
  <r>
    <x v="365"/>
    <x v="2"/>
    <x v="71"/>
    <x v="64"/>
    <x v="326"/>
    <x v="348"/>
    <x v="361"/>
    <x v="359"/>
    <x v="32"/>
    <x v="359"/>
    <x v="154"/>
    <x v="322"/>
    <x v="347"/>
    <x v="360"/>
    <x v="1"/>
    <x v="1"/>
    <x v="33"/>
    <x v="32"/>
    <x v="32"/>
    <x v="32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0"/>
    <x v="1"/>
    <x v="1"/>
    <x v="1"/>
    <x v="1"/>
    <x v="0"/>
    <x v="0"/>
    <x v="0"/>
    <x v="0"/>
    <x v="0"/>
    <x v="0"/>
    <x v="0"/>
    <x v="0"/>
  </r>
  <r>
    <x v="2"/>
    <x v="0"/>
    <x v="2"/>
    <x v="2"/>
    <x v="2"/>
    <x v="2"/>
    <x v="2"/>
    <x v="0"/>
    <x v="0"/>
    <x v="0"/>
    <x v="2"/>
    <x v="2"/>
    <x v="2"/>
    <x v="2"/>
    <x v="0"/>
    <x v="0"/>
    <x v="0"/>
    <x v="0"/>
    <x v="0"/>
    <x v="0"/>
    <x v="0"/>
    <x v="0"/>
  </r>
  <r>
    <x v="3"/>
    <x v="2"/>
    <x v="3"/>
    <x v="3"/>
    <x v="3"/>
    <x v="3"/>
    <x v="3"/>
    <x v="0"/>
    <x v="0"/>
    <x v="0"/>
    <x v="3"/>
    <x v="3"/>
    <x v="3"/>
    <x v="3"/>
    <x v="0"/>
    <x v="0"/>
    <x v="0"/>
    <x v="0"/>
    <x v="0"/>
    <x v="0"/>
    <x v="0"/>
    <x v="0"/>
  </r>
  <r>
    <x v="4"/>
    <x v="3"/>
    <x v="4"/>
    <x v="4"/>
    <x v="4"/>
    <x v="4"/>
    <x v="4"/>
    <x v="0"/>
    <x v="0"/>
    <x v="0"/>
    <x v="4"/>
    <x v="4"/>
    <x v="4"/>
    <x v="4"/>
    <x v="0"/>
    <x v="0"/>
    <x v="0"/>
    <x v="0"/>
    <x v="0"/>
    <x v="0"/>
    <x v="0"/>
    <x v="0"/>
  </r>
  <r>
    <x v="5"/>
    <x v="4"/>
    <x v="5"/>
    <x v="5"/>
    <x v="5"/>
    <x v="5"/>
    <x v="5"/>
    <x v="0"/>
    <x v="0"/>
    <x v="0"/>
    <x v="5"/>
    <x v="5"/>
    <x v="5"/>
    <x v="5"/>
    <x v="0"/>
    <x v="0"/>
    <x v="0"/>
    <x v="0"/>
    <x v="0"/>
    <x v="0"/>
    <x v="0"/>
    <x v="0"/>
  </r>
  <r>
    <x v="6"/>
    <x v="5"/>
    <x v="6"/>
    <x v="6"/>
    <x v="6"/>
    <x v="6"/>
    <x v="6"/>
    <x v="0"/>
    <x v="0"/>
    <x v="0"/>
    <x v="6"/>
    <x v="6"/>
    <x v="6"/>
    <x v="6"/>
    <x v="0"/>
    <x v="0"/>
    <x v="0"/>
    <x v="0"/>
    <x v="0"/>
    <x v="0"/>
    <x v="0"/>
    <x v="0"/>
  </r>
  <r>
    <x v="7"/>
    <x v="2"/>
    <x v="7"/>
    <x v="7"/>
    <x v="7"/>
    <x v="7"/>
    <x v="7"/>
    <x v="1"/>
    <x v="1"/>
    <x v="1"/>
    <x v="7"/>
    <x v="7"/>
    <x v="7"/>
    <x v="7"/>
    <x v="1"/>
    <x v="1"/>
    <x v="1"/>
    <x v="1"/>
    <x v="1"/>
    <x v="1"/>
    <x v="1"/>
    <x v="1"/>
  </r>
  <r>
    <x v="8"/>
    <x v="6"/>
    <x v="8"/>
    <x v="8"/>
    <x v="8"/>
    <x v="8"/>
    <x v="8"/>
    <x v="2"/>
    <x v="2"/>
    <x v="2"/>
    <x v="8"/>
    <x v="8"/>
    <x v="8"/>
    <x v="8"/>
    <x v="1"/>
    <x v="1"/>
    <x v="2"/>
    <x v="2"/>
    <x v="2"/>
    <x v="2"/>
    <x v="2"/>
    <x v="1"/>
  </r>
  <r>
    <x v="9"/>
    <x v="7"/>
    <x v="9"/>
    <x v="9"/>
    <x v="9"/>
    <x v="9"/>
    <x v="9"/>
    <x v="3"/>
    <x v="3"/>
    <x v="3"/>
    <x v="9"/>
    <x v="9"/>
    <x v="9"/>
    <x v="9"/>
    <x v="2"/>
    <x v="2"/>
    <x v="3"/>
    <x v="3"/>
    <x v="3"/>
    <x v="3"/>
    <x v="3"/>
    <x v="1"/>
  </r>
  <r>
    <x v="10"/>
    <x v="8"/>
    <x v="10"/>
    <x v="10"/>
    <x v="10"/>
    <x v="10"/>
    <x v="10"/>
    <x v="4"/>
    <x v="4"/>
    <x v="4"/>
    <x v="10"/>
    <x v="10"/>
    <x v="10"/>
    <x v="10"/>
    <x v="1"/>
    <x v="1"/>
    <x v="4"/>
    <x v="4"/>
    <x v="4"/>
    <x v="4"/>
    <x v="4"/>
    <x v="1"/>
  </r>
  <r>
    <x v="11"/>
    <x v="3"/>
    <x v="11"/>
    <x v="11"/>
    <x v="11"/>
    <x v="11"/>
    <x v="11"/>
    <x v="5"/>
    <x v="5"/>
    <x v="5"/>
    <x v="11"/>
    <x v="11"/>
    <x v="11"/>
    <x v="11"/>
    <x v="1"/>
    <x v="1"/>
    <x v="5"/>
    <x v="5"/>
    <x v="5"/>
    <x v="5"/>
    <x v="5"/>
    <x v="1"/>
  </r>
  <r>
    <x v="12"/>
    <x v="9"/>
    <x v="12"/>
    <x v="12"/>
    <x v="12"/>
    <x v="12"/>
    <x v="12"/>
    <x v="6"/>
    <x v="6"/>
    <x v="6"/>
    <x v="12"/>
    <x v="12"/>
    <x v="12"/>
    <x v="12"/>
    <x v="1"/>
    <x v="1"/>
    <x v="6"/>
    <x v="6"/>
    <x v="6"/>
    <x v="6"/>
    <x v="6"/>
    <x v="1"/>
  </r>
  <r>
    <x v="13"/>
    <x v="10"/>
    <x v="13"/>
    <x v="13"/>
    <x v="13"/>
    <x v="13"/>
    <x v="13"/>
    <x v="7"/>
    <x v="7"/>
    <x v="7"/>
    <x v="13"/>
    <x v="13"/>
    <x v="13"/>
    <x v="13"/>
    <x v="1"/>
    <x v="1"/>
    <x v="7"/>
    <x v="7"/>
    <x v="7"/>
    <x v="7"/>
    <x v="7"/>
    <x v="1"/>
  </r>
  <r>
    <x v="14"/>
    <x v="11"/>
    <x v="14"/>
    <x v="14"/>
    <x v="14"/>
    <x v="14"/>
    <x v="14"/>
    <x v="8"/>
    <x v="8"/>
    <x v="8"/>
    <x v="14"/>
    <x v="14"/>
    <x v="14"/>
    <x v="14"/>
    <x v="1"/>
    <x v="1"/>
    <x v="8"/>
    <x v="8"/>
    <x v="8"/>
    <x v="8"/>
    <x v="8"/>
    <x v="1"/>
  </r>
  <r>
    <x v="15"/>
    <x v="10"/>
    <x v="15"/>
    <x v="15"/>
    <x v="15"/>
    <x v="15"/>
    <x v="15"/>
    <x v="9"/>
    <x v="9"/>
    <x v="9"/>
    <x v="15"/>
    <x v="15"/>
    <x v="15"/>
    <x v="15"/>
    <x v="1"/>
    <x v="1"/>
    <x v="9"/>
    <x v="9"/>
    <x v="9"/>
    <x v="9"/>
    <x v="9"/>
    <x v="1"/>
  </r>
  <r>
    <x v="16"/>
    <x v="12"/>
    <x v="16"/>
    <x v="16"/>
    <x v="16"/>
    <x v="16"/>
    <x v="16"/>
    <x v="10"/>
    <x v="10"/>
    <x v="10"/>
    <x v="16"/>
    <x v="16"/>
    <x v="16"/>
    <x v="16"/>
    <x v="3"/>
    <x v="3"/>
    <x v="10"/>
    <x v="10"/>
    <x v="10"/>
    <x v="10"/>
    <x v="10"/>
    <x v="1"/>
  </r>
  <r>
    <x v="17"/>
    <x v="13"/>
    <x v="17"/>
    <x v="17"/>
    <x v="17"/>
    <x v="17"/>
    <x v="17"/>
    <x v="11"/>
    <x v="11"/>
    <x v="11"/>
    <x v="17"/>
    <x v="17"/>
    <x v="17"/>
    <x v="17"/>
    <x v="1"/>
    <x v="1"/>
    <x v="1"/>
    <x v="11"/>
    <x v="11"/>
    <x v="11"/>
    <x v="11"/>
    <x v="1"/>
  </r>
  <r>
    <x v="18"/>
    <x v="3"/>
    <x v="18"/>
    <x v="18"/>
    <x v="18"/>
    <x v="18"/>
    <x v="18"/>
    <x v="12"/>
    <x v="5"/>
    <x v="12"/>
    <x v="18"/>
    <x v="18"/>
    <x v="18"/>
    <x v="18"/>
    <x v="1"/>
    <x v="1"/>
    <x v="7"/>
    <x v="5"/>
    <x v="5"/>
    <x v="5"/>
    <x v="5"/>
    <x v="1"/>
  </r>
  <r>
    <x v="19"/>
    <x v="14"/>
    <x v="19"/>
    <x v="19"/>
    <x v="19"/>
    <x v="19"/>
    <x v="19"/>
    <x v="13"/>
    <x v="12"/>
    <x v="13"/>
    <x v="19"/>
    <x v="19"/>
    <x v="19"/>
    <x v="19"/>
    <x v="1"/>
    <x v="1"/>
    <x v="11"/>
    <x v="12"/>
    <x v="12"/>
    <x v="12"/>
    <x v="12"/>
    <x v="1"/>
  </r>
  <r>
    <x v="20"/>
    <x v="13"/>
    <x v="17"/>
    <x v="17"/>
    <x v="20"/>
    <x v="20"/>
    <x v="20"/>
    <x v="14"/>
    <x v="13"/>
    <x v="14"/>
    <x v="17"/>
    <x v="17"/>
    <x v="20"/>
    <x v="20"/>
    <x v="3"/>
    <x v="1"/>
    <x v="5"/>
    <x v="13"/>
    <x v="13"/>
    <x v="13"/>
    <x v="13"/>
    <x v="1"/>
  </r>
  <r>
    <x v="21"/>
    <x v="15"/>
    <x v="20"/>
    <x v="20"/>
    <x v="21"/>
    <x v="21"/>
    <x v="21"/>
    <x v="15"/>
    <x v="14"/>
    <x v="15"/>
    <x v="20"/>
    <x v="20"/>
    <x v="21"/>
    <x v="21"/>
    <x v="3"/>
    <x v="3"/>
    <x v="12"/>
    <x v="14"/>
    <x v="14"/>
    <x v="14"/>
    <x v="14"/>
    <x v="1"/>
  </r>
  <r>
    <x v="22"/>
    <x v="16"/>
    <x v="1"/>
    <x v="21"/>
    <x v="22"/>
    <x v="22"/>
    <x v="22"/>
    <x v="16"/>
    <x v="15"/>
    <x v="16"/>
    <x v="21"/>
    <x v="21"/>
    <x v="22"/>
    <x v="22"/>
    <x v="1"/>
    <x v="1"/>
    <x v="4"/>
    <x v="15"/>
    <x v="15"/>
    <x v="15"/>
    <x v="15"/>
    <x v="1"/>
  </r>
  <r>
    <x v="23"/>
    <x v="8"/>
    <x v="21"/>
    <x v="22"/>
    <x v="23"/>
    <x v="23"/>
    <x v="23"/>
    <x v="17"/>
    <x v="16"/>
    <x v="17"/>
    <x v="22"/>
    <x v="22"/>
    <x v="23"/>
    <x v="23"/>
    <x v="1"/>
    <x v="1"/>
    <x v="13"/>
    <x v="16"/>
    <x v="16"/>
    <x v="16"/>
    <x v="16"/>
    <x v="1"/>
  </r>
  <r>
    <x v="24"/>
    <x v="8"/>
    <x v="14"/>
    <x v="23"/>
    <x v="24"/>
    <x v="24"/>
    <x v="24"/>
    <x v="18"/>
    <x v="17"/>
    <x v="18"/>
    <x v="23"/>
    <x v="23"/>
    <x v="24"/>
    <x v="24"/>
    <x v="1"/>
    <x v="1"/>
    <x v="14"/>
    <x v="17"/>
    <x v="17"/>
    <x v="17"/>
    <x v="17"/>
    <x v="1"/>
  </r>
  <r>
    <x v="25"/>
    <x v="17"/>
    <x v="22"/>
    <x v="24"/>
    <x v="25"/>
    <x v="25"/>
    <x v="25"/>
    <x v="19"/>
    <x v="18"/>
    <x v="19"/>
    <x v="24"/>
    <x v="24"/>
    <x v="25"/>
    <x v="25"/>
    <x v="1"/>
    <x v="1"/>
    <x v="5"/>
    <x v="18"/>
    <x v="18"/>
    <x v="18"/>
    <x v="18"/>
    <x v="1"/>
  </r>
  <r>
    <x v="26"/>
    <x v="18"/>
    <x v="23"/>
    <x v="25"/>
    <x v="26"/>
    <x v="26"/>
    <x v="26"/>
    <x v="20"/>
    <x v="19"/>
    <x v="20"/>
    <x v="25"/>
    <x v="25"/>
    <x v="26"/>
    <x v="26"/>
    <x v="1"/>
    <x v="1"/>
    <x v="15"/>
    <x v="19"/>
    <x v="19"/>
    <x v="19"/>
    <x v="19"/>
    <x v="1"/>
  </r>
  <r>
    <x v="27"/>
    <x v="11"/>
    <x v="24"/>
    <x v="26"/>
    <x v="27"/>
    <x v="27"/>
    <x v="27"/>
    <x v="21"/>
    <x v="20"/>
    <x v="21"/>
    <x v="26"/>
    <x v="26"/>
    <x v="27"/>
    <x v="27"/>
    <x v="1"/>
    <x v="1"/>
    <x v="16"/>
    <x v="20"/>
    <x v="20"/>
    <x v="20"/>
    <x v="20"/>
    <x v="1"/>
  </r>
  <r>
    <x v="28"/>
    <x v="12"/>
    <x v="25"/>
    <x v="27"/>
    <x v="28"/>
    <x v="28"/>
    <x v="28"/>
    <x v="22"/>
    <x v="21"/>
    <x v="22"/>
    <x v="27"/>
    <x v="27"/>
    <x v="28"/>
    <x v="28"/>
    <x v="2"/>
    <x v="2"/>
    <x v="17"/>
    <x v="21"/>
    <x v="21"/>
    <x v="21"/>
    <x v="21"/>
    <x v="2"/>
  </r>
  <r>
    <x v="29"/>
    <x v="12"/>
    <x v="26"/>
    <x v="28"/>
    <x v="29"/>
    <x v="29"/>
    <x v="29"/>
    <x v="23"/>
    <x v="22"/>
    <x v="23"/>
    <x v="28"/>
    <x v="28"/>
    <x v="29"/>
    <x v="29"/>
    <x v="1"/>
    <x v="1"/>
    <x v="18"/>
    <x v="22"/>
    <x v="22"/>
    <x v="22"/>
    <x v="22"/>
    <x v="1"/>
  </r>
  <r>
    <x v="30"/>
    <x v="0"/>
    <x v="27"/>
    <x v="29"/>
    <x v="30"/>
    <x v="30"/>
    <x v="30"/>
    <x v="24"/>
    <x v="23"/>
    <x v="24"/>
    <x v="29"/>
    <x v="29"/>
    <x v="30"/>
    <x v="30"/>
    <x v="3"/>
    <x v="1"/>
    <x v="9"/>
    <x v="23"/>
    <x v="23"/>
    <x v="23"/>
    <x v="23"/>
    <x v="1"/>
  </r>
  <r>
    <x v="31"/>
    <x v="8"/>
    <x v="14"/>
    <x v="30"/>
    <x v="31"/>
    <x v="31"/>
    <x v="31"/>
    <x v="25"/>
    <x v="5"/>
    <x v="25"/>
    <x v="23"/>
    <x v="30"/>
    <x v="31"/>
    <x v="31"/>
    <x v="1"/>
    <x v="1"/>
    <x v="4"/>
    <x v="5"/>
    <x v="5"/>
    <x v="5"/>
    <x v="5"/>
    <x v="1"/>
  </r>
  <r>
    <x v="32"/>
    <x v="4"/>
    <x v="28"/>
    <x v="31"/>
    <x v="32"/>
    <x v="32"/>
    <x v="32"/>
    <x v="26"/>
    <x v="24"/>
    <x v="26"/>
    <x v="30"/>
    <x v="31"/>
    <x v="32"/>
    <x v="32"/>
    <x v="1"/>
    <x v="1"/>
    <x v="7"/>
    <x v="24"/>
    <x v="24"/>
    <x v="24"/>
    <x v="24"/>
    <x v="1"/>
  </r>
  <r>
    <x v="33"/>
    <x v="19"/>
    <x v="29"/>
    <x v="32"/>
    <x v="33"/>
    <x v="33"/>
    <x v="33"/>
    <x v="27"/>
    <x v="25"/>
    <x v="27"/>
    <x v="31"/>
    <x v="32"/>
    <x v="33"/>
    <x v="33"/>
    <x v="1"/>
    <x v="1"/>
    <x v="4"/>
    <x v="25"/>
    <x v="25"/>
    <x v="25"/>
    <x v="25"/>
    <x v="1"/>
  </r>
  <r>
    <x v="34"/>
    <x v="11"/>
    <x v="14"/>
    <x v="33"/>
    <x v="14"/>
    <x v="14"/>
    <x v="14"/>
    <x v="28"/>
    <x v="5"/>
    <x v="28"/>
    <x v="14"/>
    <x v="33"/>
    <x v="34"/>
    <x v="14"/>
    <x v="1"/>
    <x v="1"/>
    <x v="4"/>
    <x v="5"/>
    <x v="5"/>
    <x v="5"/>
    <x v="5"/>
    <x v="1"/>
  </r>
  <r>
    <x v="35"/>
    <x v="12"/>
    <x v="30"/>
    <x v="34"/>
    <x v="34"/>
    <x v="34"/>
    <x v="34"/>
    <x v="29"/>
    <x v="5"/>
    <x v="29"/>
    <x v="32"/>
    <x v="34"/>
    <x v="35"/>
    <x v="34"/>
    <x v="3"/>
    <x v="1"/>
    <x v="14"/>
    <x v="5"/>
    <x v="5"/>
    <x v="5"/>
    <x v="5"/>
    <x v="3"/>
  </r>
  <r>
    <x v="36"/>
    <x v="8"/>
    <x v="31"/>
    <x v="35"/>
    <x v="35"/>
    <x v="35"/>
    <x v="35"/>
    <x v="30"/>
    <x v="16"/>
    <x v="30"/>
    <x v="33"/>
    <x v="35"/>
    <x v="36"/>
    <x v="35"/>
    <x v="1"/>
    <x v="1"/>
    <x v="6"/>
    <x v="16"/>
    <x v="16"/>
    <x v="16"/>
    <x v="16"/>
    <x v="1"/>
  </r>
  <r>
    <x v="37"/>
    <x v="13"/>
    <x v="32"/>
    <x v="36"/>
    <x v="36"/>
    <x v="36"/>
    <x v="36"/>
    <x v="31"/>
    <x v="26"/>
    <x v="31"/>
    <x v="34"/>
    <x v="36"/>
    <x v="37"/>
    <x v="36"/>
    <x v="1"/>
    <x v="1"/>
    <x v="8"/>
    <x v="26"/>
    <x v="26"/>
    <x v="26"/>
    <x v="26"/>
    <x v="1"/>
  </r>
  <r>
    <x v="38"/>
    <x v="1"/>
    <x v="33"/>
    <x v="37"/>
    <x v="37"/>
    <x v="37"/>
    <x v="37"/>
    <x v="32"/>
    <x v="27"/>
    <x v="32"/>
    <x v="35"/>
    <x v="37"/>
    <x v="38"/>
    <x v="37"/>
    <x v="1"/>
    <x v="1"/>
    <x v="19"/>
    <x v="27"/>
    <x v="27"/>
    <x v="27"/>
    <x v="27"/>
    <x v="1"/>
  </r>
  <r>
    <x v="39"/>
    <x v="20"/>
    <x v="34"/>
    <x v="38"/>
    <x v="38"/>
    <x v="38"/>
    <x v="38"/>
    <x v="33"/>
    <x v="28"/>
    <x v="33"/>
    <x v="36"/>
    <x v="38"/>
    <x v="39"/>
    <x v="38"/>
    <x v="1"/>
    <x v="1"/>
    <x v="10"/>
    <x v="28"/>
    <x v="28"/>
    <x v="28"/>
    <x v="28"/>
    <x v="1"/>
  </r>
  <r>
    <x v="40"/>
    <x v="9"/>
    <x v="35"/>
    <x v="39"/>
    <x v="39"/>
    <x v="39"/>
    <x v="39"/>
    <x v="34"/>
    <x v="29"/>
    <x v="34"/>
    <x v="37"/>
    <x v="39"/>
    <x v="40"/>
    <x v="39"/>
    <x v="1"/>
    <x v="1"/>
    <x v="16"/>
    <x v="29"/>
    <x v="29"/>
    <x v="29"/>
    <x v="29"/>
    <x v="1"/>
  </r>
  <r>
    <x v="41"/>
    <x v="12"/>
    <x v="36"/>
    <x v="40"/>
    <x v="40"/>
    <x v="40"/>
    <x v="40"/>
    <x v="35"/>
    <x v="30"/>
    <x v="35"/>
    <x v="38"/>
    <x v="40"/>
    <x v="41"/>
    <x v="40"/>
    <x v="1"/>
    <x v="1"/>
    <x v="1"/>
    <x v="30"/>
    <x v="30"/>
    <x v="30"/>
    <x v="30"/>
    <x v="1"/>
  </r>
  <r>
    <x v="42"/>
    <x v="5"/>
    <x v="37"/>
    <x v="41"/>
    <x v="41"/>
    <x v="41"/>
    <x v="41"/>
    <x v="36"/>
    <x v="31"/>
    <x v="36"/>
    <x v="39"/>
    <x v="41"/>
    <x v="42"/>
    <x v="41"/>
    <x v="1"/>
    <x v="1"/>
    <x v="17"/>
    <x v="31"/>
    <x v="31"/>
    <x v="31"/>
    <x v="31"/>
    <x v="1"/>
  </r>
  <r>
    <x v="43"/>
    <x v="2"/>
    <x v="38"/>
    <x v="42"/>
    <x v="42"/>
    <x v="42"/>
    <x v="42"/>
    <x v="37"/>
    <x v="32"/>
    <x v="37"/>
    <x v="40"/>
    <x v="42"/>
    <x v="43"/>
    <x v="42"/>
    <x v="1"/>
    <x v="1"/>
    <x v="2"/>
    <x v="32"/>
    <x v="32"/>
    <x v="32"/>
    <x v="32"/>
    <x v="1"/>
  </r>
  <r>
    <x v="44"/>
    <x v="16"/>
    <x v="39"/>
    <x v="43"/>
    <x v="43"/>
    <x v="43"/>
    <x v="43"/>
    <x v="38"/>
    <x v="33"/>
    <x v="38"/>
    <x v="41"/>
    <x v="43"/>
    <x v="44"/>
    <x v="43"/>
    <x v="1"/>
    <x v="1"/>
    <x v="4"/>
    <x v="33"/>
    <x v="33"/>
    <x v="33"/>
    <x v="33"/>
    <x v="1"/>
  </r>
  <r>
    <x v="45"/>
    <x v="16"/>
    <x v="32"/>
    <x v="44"/>
    <x v="44"/>
    <x v="44"/>
    <x v="44"/>
    <x v="39"/>
    <x v="34"/>
    <x v="39"/>
    <x v="42"/>
    <x v="44"/>
    <x v="45"/>
    <x v="44"/>
    <x v="1"/>
    <x v="1"/>
    <x v="1"/>
    <x v="34"/>
    <x v="34"/>
    <x v="34"/>
    <x v="34"/>
    <x v="1"/>
  </r>
  <r>
    <x v="46"/>
    <x v="21"/>
    <x v="40"/>
    <x v="45"/>
    <x v="45"/>
    <x v="45"/>
    <x v="45"/>
    <x v="40"/>
    <x v="35"/>
    <x v="40"/>
    <x v="43"/>
    <x v="45"/>
    <x v="46"/>
    <x v="45"/>
    <x v="1"/>
    <x v="1"/>
    <x v="4"/>
    <x v="35"/>
    <x v="35"/>
    <x v="35"/>
    <x v="35"/>
    <x v="1"/>
  </r>
  <r>
    <x v="47"/>
    <x v="18"/>
    <x v="41"/>
    <x v="46"/>
    <x v="46"/>
    <x v="46"/>
    <x v="46"/>
    <x v="41"/>
    <x v="36"/>
    <x v="41"/>
    <x v="44"/>
    <x v="46"/>
    <x v="47"/>
    <x v="46"/>
    <x v="1"/>
    <x v="1"/>
    <x v="13"/>
    <x v="36"/>
    <x v="36"/>
    <x v="36"/>
    <x v="36"/>
    <x v="1"/>
  </r>
  <r>
    <x v="48"/>
    <x v="2"/>
    <x v="42"/>
    <x v="47"/>
    <x v="47"/>
    <x v="47"/>
    <x v="47"/>
    <x v="42"/>
    <x v="37"/>
    <x v="42"/>
    <x v="45"/>
    <x v="47"/>
    <x v="48"/>
    <x v="47"/>
    <x v="1"/>
    <x v="1"/>
    <x v="20"/>
    <x v="37"/>
    <x v="37"/>
    <x v="37"/>
    <x v="37"/>
    <x v="1"/>
  </r>
  <r>
    <x v="49"/>
    <x v="1"/>
    <x v="16"/>
    <x v="48"/>
    <x v="48"/>
    <x v="48"/>
    <x v="48"/>
    <x v="43"/>
    <x v="38"/>
    <x v="43"/>
    <x v="46"/>
    <x v="48"/>
    <x v="49"/>
    <x v="48"/>
    <x v="2"/>
    <x v="1"/>
    <x v="8"/>
    <x v="38"/>
    <x v="38"/>
    <x v="38"/>
    <x v="38"/>
    <x v="2"/>
  </r>
  <r>
    <x v="50"/>
    <x v="13"/>
    <x v="43"/>
    <x v="49"/>
    <x v="49"/>
    <x v="49"/>
    <x v="49"/>
    <x v="44"/>
    <x v="39"/>
    <x v="44"/>
    <x v="47"/>
    <x v="49"/>
    <x v="50"/>
    <x v="49"/>
    <x v="1"/>
    <x v="1"/>
    <x v="9"/>
    <x v="39"/>
    <x v="39"/>
    <x v="39"/>
    <x v="39"/>
    <x v="1"/>
  </r>
  <r>
    <x v="51"/>
    <x v="0"/>
    <x v="44"/>
    <x v="50"/>
    <x v="50"/>
    <x v="50"/>
    <x v="50"/>
    <x v="45"/>
    <x v="40"/>
    <x v="45"/>
    <x v="48"/>
    <x v="50"/>
    <x v="51"/>
    <x v="50"/>
    <x v="1"/>
    <x v="1"/>
    <x v="21"/>
    <x v="40"/>
    <x v="40"/>
    <x v="40"/>
    <x v="40"/>
    <x v="1"/>
  </r>
  <r>
    <x v="52"/>
    <x v="13"/>
    <x v="45"/>
    <x v="51"/>
    <x v="51"/>
    <x v="51"/>
    <x v="51"/>
    <x v="46"/>
    <x v="41"/>
    <x v="46"/>
    <x v="49"/>
    <x v="51"/>
    <x v="52"/>
    <x v="51"/>
    <x v="1"/>
    <x v="1"/>
    <x v="14"/>
    <x v="41"/>
    <x v="41"/>
    <x v="41"/>
    <x v="41"/>
    <x v="1"/>
  </r>
  <r>
    <x v="53"/>
    <x v="22"/>
    <x v="46"/>
    <x v="52"/>
    <x v="52"/>
    <x v="52"/>
    <x v="52"/>
    <x v="47"/>
    <x v="42"/>
    <x v="47"/>
    <x v="50"/>
    <x v="52"/>
    <x v="53"/>
    <x v="52"/>
    <x v="1"/>
    <x v="1"/>
    <x v="6"/>
    <x v="42"/>
    <x v="42"/>
    <x v="42"/>
    <x v="42"/>
    <x v="1"/>
  </r>
  <r>
    <x v="54"/>
    <x v="14"/>
    <x v="47"/>
    <x v="53"/>
    <x v="53"/>
    <x v="53"/>
    <x v="53"/>
    <x v="48"/>
    <x v="43"/>
    <x v="48"/>
    <x v="51"/>
    <x v="53"/>
    <x v="47"/>
    <x v="53"/>
    <x v="1"/>
    <x v="1"/>
    <x v="22"/>
    <x v="43"/>
    <x v="43"/>
    <x v="43"/>
    <x v="43"/>
    <x v="1"/>
  </r>
  <r>
    <x v="55"/>
    <x v="10"/>
    <x v="48"/>
    <x v="54"/>
    <x v="54"/>
    <x v="54"/>
    <x v="54"/>
    <x v="49"/>
    <x v="44"/>
    <x v="49"/>
    <x v="52"/>
    <x v="54"/>
    <x v="54"/>
    <x v="54"/>
    <x v="1"/>
    <x v="1"/>
    <x v="10"/>
    <x v="44"/>
    <x v="44"/>
    <x v="44"/>
    <x v="44"/>
    <x v="1"/>
  </r>
  <r>
    <x v="56"/>
    <x v="12"/>
    <x v="49"/>
    <x v="55"/>
    <x v="55"/>
    <x v="55"/>
    <x v="55"/>
    <x v="50"/>
    <x v="45"/>
    <x v="50"/>
    <x v="53"/>
    <x v="55"/>
    <x v="55"/>
    <x v="55"/>
    <x v="3"/>
    <x v="1"/>
    <x v="12"/>
    <x v="45"/>
    <x v="45"/>
    <x v="45"/>
    <x v="45"/>
    <x v="3"/>
  </r>
  <r>
    <x v="57"/>
    <x v="16"/>
    <x v="32"/>
    <x v="56"/>
    <x v="56"/>
    <x v="56"/>
    <x v="56"/>
    <x v="51"/>
    <x v="33"/>
    <x v="51"/>
    <x v="42"/>
    <x v="56"/>
    <x v="56"/>
    <x v="56"/>
    <x v="1"/>
    <x v="1"/>
    <x v="23"/>
    <x v="33"/>
    <x v="33"/>
    <x v="33"/>
    <x v="33"/>
    <x v="1"/>
  </r>
  <r>
    <x v="58"/>
    <x v="6"/>
    <x v="17"/>
    <x v="57"/>
    <x v="57"/>
    <x v="57"/>
    <x v="57"/>
    <x v="52"/>
    <x v="46"/>
    <x v="52"/>
    <x v="54"/>
    <x v="57"/>
    <x v="57"/>
    <x v="57"/>
    <x v="3"/>
    <x v="1"/>
    <x v="1"/>
    <x v="46"/>
    <x v="46"/>
    <x v="46"/>
    <x v="46"/>
    <x v="1"/>
  </r>
  <r>
    <x v="59"/>
    <x v="12"/>
    <x v="50"/>
    <x v="58"/>
    <x v="58"/>
    <x v="58"/>
    <x v="58"/>
    <x v="53"/>
    <x v="47"/>
    <x v="53"/>
    <x v="55"/>
    <x v="58"/>
    <x v="58"/>
    <x v="58"/>
    <x v="1"/>
    <x v="1"/>
    <x v="4"/>
    <x v="47"/>
    <x v="47"/>
    <x v="47"/>
    <x v="47"/>
    <x v="1"/>
  </r>
  <r>
    <x v="60"/>
    <x v="23"/>
    <x v="51"/>
    <x v="59"/>
    <x v="59"/>
    <x v="59"/>
    <x v="59"/>
    <x v="54"/>
    <x v="48"/>
    <x v="54"/>
    <x v="56"/>
    <x v="59"/>
    <x v="59"/>
    <x v="59"/>
    <x v="2"/>
    <x v="1"/>
    <x v="24"/>
    <x v="48"/>
    <x v="48"/>
    <x v="48"/>
    <x v="48"/>
    <x v="2"/>
  </r>
  <r>
    <x v="61"/>
    <x v="20"/>
    <x v="52"/>
    <x v="60"/>
    <x v="60"/>
    <x v="60"/>
    <x v="60"/>
    <x v="55"/>
    <x v="49"/>
    <x v="55"/>
    <x v="57"/>
    <x v="60"/>
    <x v="60"/>
    <x v="60"/>
    <x v="1"/>
    <x v="1"/>
    <x v="4"/>
    <x v="49"/>
    <x v="49"/>
    <x v="49"/>
    <x v="49"/>
    <x v="1"/>
  </r>
  <r>
    <x v="62"/>
    <x v="2"/>
    <x v="3"/>
    <x v="61"/>
    <x v="61"/>
    <x v="61"/>
    <x v="61"/>
    <x v="56"/>
    <x v="50"/>
    <x v="56"/>
    <x v="3"/>
    <x v="61"/>
    <x v="61"/>
    <x v="61"/>
    <x v="1"/>
    <x v="1"/>
    <x v="25"/>
    <x v="50"/>
    <x v="50"/>
    <x v="50"/>
    <x v="50"/>
    <x v="1"/>
  </r>
  <r>
    <x v="63"/>
    <x v="2"/>
    <x v="53"/>
    <x v="62"/>
    <x v="62"/>
    <x v="62"/>
    <x v="62"/>
    <x v="57"/>
    <x v="37"/>
    <x v="57"/>
    <x v="58"/>
    <x v="62"/>
    <x v="62"/>
    <x v="62"/>
    <x v="1"/>
    <x v="1"/>
    <x v="26"/>
    <x v="37"/>
    <x v="37"/>
    <x v="37"/>
    <x v="37"/>
    <x v="1"/>
  </r>
  <r>
    <x v="64"/>
    <x v="10"/>
    <x v="54"/>
    <x v="63"/>
    <x v="63"/>
    <x v="63"/>
    <x v="63"/>
    <x v="58"/>
    <x v="51"/>
    <x v="58"/>
    <x v="59"/>
    <x v="63"/>
    <x v="63"/>
    <x v="63"/>
    <x v="1"/>
    <x v="1"/>
    <x v="7"/>
    <x v="51"/>
    <x v="51"/>
    <x v="51"/>
    <x v="51"/>
    <x v="1"/>
  </r>
  <r>
    <x v="65"/>
    <x v="2"/>
    <x v="55"/>
    <x v="64"/>
    <x v="64"/>
    <x v="64"/>
    <x v="64"/>
    <x v="59"/>
    <x v="52"/>
    <x v="59"/>
    <x v="60"/>
    <x v="64"/>
    <x v="64"/>
    <x v="64"/>
    <x v="1"/>
    <x v="1"/>
    <x v="8"/>
    <x v="52"/>
    <x v="52"/>
    <x v="52"/>
    <x v="52"/>
    <x v="1"/>
  </r>
  <r>
    <x v="66"/>
    <x v="2"/>
    <x v="3"/>
    <x v="65"/>
    <x v="65"/>
    <x v="65"/>
    <x v="65"/>
    <x v="60"/>
    <x v="37"/>
    <x v="60"/>
    <x v="3"/>
    <x v="65"/>
    <x v="65"/>
    <x v="65"/>
    <x v="1"/>
    <x v="1"/>
    <x v="19"/>
    <x v="37"/>
    <x v="37"/>
    <x v="37"/>
    <x v="37"/>
    <x v="1"/>
  </r>
  <r>
    <x v="67"/>
    <x v="23"/>
    <x v="56"/>
    <x v="19"/>
    <x v="19"/>
    <x v="19"/>
    <x v="66"/>
    <x v="61"/>
    <x v="5"/>
    <x v="61"/>
    <x v="61"/>
    <x v="66"/>
    <x v="19"/>
    <x v="19"/>
    <x v="3"/>
    <x v="1"/>
    <x v="27"/>
    <x v="5"/>
    <x v="5"/>
    <x v="5"/>
    <x v="5"/>
    <x v="3"/>
  </r>
  <r>
    <x v="68"/>
    <x v="9"/>
    <x v="57"/>
    <x v="66"/>
    <x v="66"/>
    <x v="66"/>
    <x v="67"/>
    <x v="62"/>
    <x v="53"/>
    <x v="62"/>
    <x v="62"/>
    <x v="67"/>
    <x v="47"/>
    <x v="66"/>
    <x v="1"/>
    <x v="1"/>
    <x v="28"/>
    <x v="53"/>
    <x v="53"/>
    <x v="53"/>
    <x v="53"/>
    <x v="1"/>
  </r>
  <r>
    <x v="69"/>
    <x v="11"/>
    <x v="0"/>
    <x v="0"/>
    <x v="67"/>
    <x v="67"/>
    <x v="68"/>
    <x v="63"/>
    <x v="8"/>
    <x v="63"/>
    <x v="63"/>
    <x v="0"/>
    <x v="66"/>
    <x v="67"/>
    <x v="1"/>
    <x v="1"/>
    <x v="28"/>
    <x v="8"/>
    <x v="8"/>
    <x v="8"/>
    <x v="8"/>
    <x v="1"/>
  </r>
  <r>
    <x v="70"/>
    <x v="16"/>
    <x v="1"/>
    <x v="67"/>
    <x v="68"/>
    <x v="68"/>
    <x v="69"/>
    <x v="64"/>
    <x v="54"/>
    <x v="64"/>
    <x v="21"/>
    <x v="68"/>
    <x v="67"/>
    <x v="68"/>
    <x v="1"/>
    <x v="1"/>
    <x v="29"/>
    <x v="54"/>
    <x v="54"/>
    <x v="54"/>
    <x v="54"/>
    <x v="1"/>
  </r>
  <r>
    <x v="71"/>
    <x v="2"/>
    <x v="3"/>
    <x v="68"/>
    <x v="69"/>
    <x v="69"/>
    <x v="70"/>
    <x v="65"/>
    <x v="50"/>
    <x v="65"/>
    <x v="3"/>
    <x v="69"/>
    <x v="68"/>
    <x v="69"/>
    <x v="1"/>
    <x v="1"/>
    <x v="30"/>
    <x v="50"/>
    <x v="50"/>
    <x v="50"/>
    <x v="50"/>
    <x v="1"/>
  </r>
  <r>
    <x v="72"/>
    <x v="5"/>
    <x v="6"/>
    <x v="69"/>
    <x v="70"/>
    <x v="70"/>
    <x v="71"/>
    <x v="66"/>
    <x v="55"/>
    <x v="66"/>
    <x v="6"/>
    <x v="70"/>
    <x v="69"/>
    <x v="70"/>
    <x v="1"/>
    <x v="1"/>
    <x v="12"/>
    <x v="55"/>
    <x v="55"/>
    <x v="55"/>
    <x v="55"/>
    <x v="1"/>
  </r>
  <r>
    <x v="73"/>
    <x v="16"/>
    <x v="58"/>
    <x v="70"/>
    <x v="71"/>
    <x v="71"/>
    <x v="72"/>
    <x v="67"/>
    <x v="54"/>
    <x v="67"/>
    <x v="64"/>
    <x v="71"/>
    <x v="70"/>
    <x v="71"/>
    <x v="1"/>
    <x v="1"/>
    <x v="31"/>
    <x v="54"/>
    <x v="54"/>
    <x v="54"/>
    <x v="54"/>
    <x v="1"/>
  </r>
  <r>
    <x v="74"/>
    <x v="3"/>
    <x v="59"/>
    <x v="71"/>
    <x v="72"/>
    <x v="72"/>
    <x v="73"/>
    <x v="68"/>
    <x v="56"/>
    <x v="68"/>
    <x v="65"/>
    <x v="72"/>
    <x v="71"/>
    <x v="72"/>
    <x v="1"/>
    <x v="1"/>
    <x v="2"/>
    <x v="56"/>
    <x v="56"/>
    <x v="56"/>
    <x v="56"/>
    <x v="1"/>
  </r>
  <r>
    <x v="75"/>
    <x v="3"/>
    <x v="18"/>
    <x v="18"/>
    <x v="73"/>
    <x v="73"/>
    <x v="74"/>
    <x v="69"/>
    <x v="57"/>
    <x v="69"/>
    <x v="18"/>
    <x v="18"/>
    <x v="72"/>
    <x v="73"/>
    <x v="1"/>
    <x v="1"/>
    <x v="8"/>
    <x v="57"/>
    <x v="57"/>
    <x v="57"/>
    <x v="57"/>
    <x v="1"/>
  </r>
  <r>
    <x v="76"/>
    <x v="12"/>
    <x v="60"/>
    <x v="72"/>
    <x v="29"/>
    <x v="74"/>
    <x v="75"/>
    <x v="70"/>
    <x v="30"/>
    <x v="70"/>
    <x v="66"/>
    <x v="73"/>
    <x v="73"/>
    <x v="74"/>
    <x v="1"/>
    <x v="1"/>
    <x v="8"/>
    <x v="30"/>
    <x v="30"/>
    <x v="30"/>
    <x v="30"/>
    <x v="1"/>
  </r>
  <r>
    <x v="77"/>
    <x v="1"/>
    <x v="61"/>
    <x v="73"/>
    <x v="74"/>
    <x v="75"/>
    <x v="76"/>
    <x v="71"/>
    <x v="58"/>
    <x v="71"/>
    <x v="67"/>
    <x v="74"/>
    <x v="74"/>
    <x v="75"/>
    <x v="2"/>
    <x v="1"/>
    <x v="4"/>
    <x v="58"/>
    <x v="58"/>
    <x v="58"/>
    <x v="58"/>
    <x v="2"/>
  </r>
  <r>
    <x v="78"/>
    <x v="11"/>
    <x v="43"/>
    <x v="74"/>
    <x v="75"/>
    <x v="76"/>
    <x v="77"/>
    <x v="72"/>
    <x v="8"/>
    <x v="72"/>
    <x v="68"/>
    <x v="75"/>
    <x v="75"/>
    <x v="76"/>
    <x v="1"/>
    <x v="1"/>
    <x v="4"/>
    <x v="8"/>
    <x v="8"/>
    <x v="8"/>
    <x v="8"/>
    <x v="1"/>
  </r>
  <r>
    <x v="79"/>
    <x v="2"/>
    <x v="62"/>
    <x v="75"/>
    <x v="76"/>
    <x v="77"/>
    <x v="78"/>
    <x v="73"/>
    <x v="59"/>
    <x v="73"/>
    <x v="69"/>
    <x v="76"/>
    <x v="76"/>
    <x v="77"/>
    <x v="1"/>
    <x v="1"/>
    <x v="4"/>
    <x v="59"/>
    <x v="59"/>
    <x v="59"/>
    <x v="59"/>
    <x v="1"/>
  </r>
  <r>
    <x v="80"/>
    <x v="10"/>
    <x v="15"/>
    <x v="76"/>
    <x v="77"/>
    <x v="78"/>
    <x v="79"/>
    <x v="74"/>
    <x v="51"/>
    <x v="74"/>
    <x v="15"/>
    <x v="77"/>
    <x v="77"/>
    <x v="78"/>
    <x v="1"/>
    <x v="1"/>
    <x v="4"/>
    <x v="51"/>
    <x v="51"/>
    <x v="51"/>
    <x v="51"/>
    <x v="1"/>
  </r>
  <r>
    <x v="81"/>
    <x v="14"/>
    <x v="63"/>
    <x v="32"/>
    <x v="78"/>
    <x v="79"/>
    <x v="80"/>
    <x v="75"/>
    <x v="60"/>
    <x v="75"/>
    <x v="70"/>
    <x v="78"/>
    <x v="78"/>
    <x v="79"/>
    <x v="1"/>
    <x v="1"/>
    <x v="4"/>
    <x v="60"/>
    <x v="60"/>
    <x v="60"/>
    <x v="60"/>
    <x v="1"/>
  </r>
  <r>
    <x v="82"/>
    <x v="18"/>
    <x v="64"/>
    <x v="12"/>
    <x v="79"/>
    <x v="80"/>
    <x v="81"/>
    <x v="76"/>
    <x v="61"/>
    <x v="76"/>
    <x v="71"/>
    <x v="79"/>
    <x v="79"/>
    <x v="80"/>
    <x v="3"/>
    <x v="1"/>
    <x v="21"/>
    <x v="61"/>
    <x v="61"/>
    <x v="61"/>
    <x v="61"/>
    <x v="1"/>
  </r>
  <r>
    <x v="83"/>
    <x v="12"/>
    <x v="26"/>
    <x v="77"/>
    <x v="80"/>
    <x v="81"/>
    <x v="82"/>
    <x v="77"/>
    <x v="5"/>
    <x v="77"/>
    <x v="28"/>
    <x v="80"/>
    <x v="80"/>
    <x v="81"/>
    <x v="1"/>
    <x v="1"/>
    <x v="3"/>
    <x v="5"/>
    <x v="5"/>
    <x v="5"/>
    <x v="5"/>
    <x v="1"/>
  </r>
  <r>
    <x v="84"/>
    <x v="0"/>
    <x v="0"/>
    <x v="78"/>
    <x v="81"/>
    <x v="82"/>
    <x v="83"/>
    <x v="78"/>
    <x v="62"/>
    <x v="78"/>
    <x v="0"/>
    <x v="81"/>
    <x v="81"/>
    <x v="82"/>
    <x v="3"/>
    <x v="1"/>
    <x v="4"/>
    <x v="62"/>
    <x v="62"/>
    <x v="62"/>
    <x v="62"/>
    <x v="3"/>
  </r>
  <r>
    <x v="85"/>
    <x v="0"/>
    <x v="2"/>
    <x v="79"/>
    <x v="82"/>
    <x v="83"/>
    <x v="84"/>
    <x v="79"/>
    <x v="63"/>
    <x v="79"/>
    <x v="2"/>
    <x v="82"/>
    <x v="82"/>
    <x v="83"/>
    <x v="1"/>
    <x v="1"/>
    <x v="12"/>
    <x v="63"/>
    <x v="63"/>
    <x v="63"/>
    <x v="63"/>
    <x v="1"/>
  </r>
  <r>
    <x v="86"/>
    <x v="16"/>
    <x v="24"/>
    <x v="80"/>
    <x v="83"/>
    <x v="84"/>
    <x v="85"/>
    <x v="80"/>
    <x v="54"/>
    <x v="80"/>
    <x v="72"/>
    <x v="83"/>
    <x v="83"/>
    <x v="84"/>
    <x v="1"/>
    <x v="1"/>
    <x v="2"/>
    <x v="54"/>
    <x v="54"/>
    <x v="54"/>
    <x v="54"/>
    <x v="1"/>
  </r>
  <r>
    <x v="87"/>
    <x v="5"/>
    <x v="61"/>
    <x v="81"/>
    <x v="84"/>
    <x v="85"/>
    <x v="86"/>
    <x v="81"/>
    <x v="64"/>
    <x v="81"/>
    <x v="73"/>
    <x v="84"/>
    <x v="84"/>
    <x v="85"/>
    <x v="1"/>
    <x v="1"/>
    <x v="29"/>
    <x v="64"/>
    <x v="64"/>
    <x v="64"/>
    <x v="64"/>
    <x v="1"/>
  </r>
  <r>
    <x v="88"/>
    <x v="19"/>
    <x v="65"/>
    <x v="82"/>
    <x v="85"/>
    <x v="86"/>
    <x v="87"/>
    <x v="82"/>
    <x v="65"/>
    <x v="82"/>
    <x v="74"/>
    <x v="85"/>
    <x v="85"/>
    <x v="86"/>
    <x v="1"/>
    <x v="1"/>
    <x v="32"/>
    <x v="65"/>
    <x v="65"/>
    <x v="65"/>
    <x v="65"/>
    <x v="1"/>
  </r>
  <r>
    <x v="89"/>
    <x v="3"/>
    <x v="66"/>
    <x v="83"/>
    <x v="86"/>
    <x v="87"/>
    <x v="88"/>
    <x v="83"/>
    <x v="66"/>
    <x v="83"/>
    <x v="75"/>
    <x v="86"/>
    <x v="86"/>
    <x v="87"/>
    <x v="1"/>
    <x v="1"/>
    <x v="25"/>
    <x v="66"/>
    <x v="66"/>
    <x v="66"/>
    <x v="66"/>
    <x v="1"/>
  </r>
  <r>
    <x v="90"/>
    <x v="10"/>
    <x v="67"/>
    <x v="15"/>
    <x v="87"/>
    <x v="88"/>
    <x v="89"/>
    <x v="84"/>
    <x v="67"/>
    <x v="84"/>
    <x v="76"/>
    <x v="87"/>
    <x v="87"/>
    <x v="88"/>
    <x v="1"/>
    <x v="1"/>
    <x v="30"/>
    <x v="67"/>
    <x v="67"/>
    <x v="67"/>
    <x v="67"/>
    <x v="1"/>
  </r>
  <r>
    <x v="91"/>
    <x v="5"/>
    <x v="3"/>
    <x v="84"/>
    <x v="88"/>
    <x v="89"/>
    <x v="90"/>
    <x v="85"/>
    <x v="68"/>
    <x v="85"/>
    <x v="77"/>
    <x v="88"/>
    <x v="88"/>
    <x v="89"/>
    <x v="1"/>
    <x v="1"/>
    <x v="4"/>
    <x v="68"/>
    <x v="68"/>
    <x v="68"/>
    <x v="68"/>
    <x v="1"/>
  </r>
  <r>
    <x v="92"/>
    <x v="12"/>
    <x v="26"/>
    <x v="28"/>
    <x v="89"/>
    <x v="90"/>
    <x v="91"/>
    <x v="86"/>
    <x v="69"/>
    <x v="86"/>
    <x v="28"/>
    <x v="28"/>
    <x v="89"/>
    <x v="90"/>
    <x v="1"/>
    <x v="1"/>
    <x v="4"/>
    <x v="69"/>
    <x v="69"/>
    <x v="69"/>
    <x v="69"/>
    <x v="1"/>
  </r>
  <r>
    <x v="93"/>
    <x v="13"/>
    <x v="37"/>
    <x v="85"/>
    <x v="90"/>
    <x v="91"/>
    <x v="92"/>
    <x v="87"/>
    <x v="41"/>
    <x v="87"/>
    <x v="78"/>
    <x v="89"/>
    <x v="90"/>
    <x v="91"/>
    <x v="2"/>
    <x v="1"/>
    <x v="22"/>
    <x v="41"/>
    <x v="41"/>
    <x v="41"/>
    <x v="41"/>
    <x v="2"/>
  </r>
  <r>
    <x v="94"/>
    <x v="6"/>
    <x v="68"/>
    <x v="86"/>
    <x v="91"/>
    <x v="92"/>
    <x v="93"/>
    <x v="88"/>
    <x v="70"/>
    <x v="88"/>
    <x v="79"/>
    <x v="90"/>
    <x v="91"/>
    <x v="92"/>
    <x v="1"/>
    <x v="1"/>
    <x v="14"/>
    <x v="70"/>
    <x v="70"/>
    <x v="70"/>
    <x v="70"/>
    <x v="1"/>
  </r>
  <r>
    <x v="95"/>
    <x v="23"/>
    <x v="69"/>
    <x v="87"/>
    <x v="92"/>
    <x v="93"/>
    <x v="94"/>
    <x v="89"/>
    <x v="71"/>
    <x v="89"/>
    <x v="80"/>
    <x v="91"/>
    <x v="92"/>
    <x v="93"/>
    <x v="1"/>
    <x v="1"/>
    <x v="17"/>
    <x v="71"/>
    <x v="71"/>
    <x v="71"/>
    <x v="71"/>
    <x v="1"/>
  </r>
  <r>
    <x v="96"/>
    <x v="22"/>
    <x v="70"/>
    <x v="88"/>
    <x v="93"/>
    <x v="94"/>
    <x v="95"/>
    <x v="90"/>
    <x v="72"/>
    <x v="90"/>
    <x v="81"/>
    <x v="92"/>
    <x v="93"/>
    <x v="94"/>
    <x v="1"/>
    <x v="1"/>
    <x v="3"/>
    <x v="72"/>
    <x v="72"/>
    <x v="72"/>
    <x v="72"/>
    <x v="1"/>
  </r>
  <r>
    <x v="97"/>
    <x v="16"/>
    <x v="26"/>
    <x v="89"/>
    <x v="94"/>
    <x v="95"/>
    <x v="96"/>
    <x v="91"/>
    <x v="15"/>
    <x v="91"/>
    <x v="82"/>
    <x v="93"/>
    <x v="94"/>
    <x v="95"/>
    <x v="1"/>
    <x v="1"/>
    <x v="3"/>
    <x v="15"/>
    <x v="15"/>
    <x v="15"/>
    <x v="15"/>
    <x v="1"/>
  </r>
  <r>
    <x v="98"/>
    <x v="2"/>
    <x v="42"/>
    <x v="90"/>
    <x v="95"/>
    <x v="96"/>
    <x v="97"/>
    <x v="92"/>
    <x v="59"/>
    <x v="92"/>
    <x v="45"/>
    <x v="94"/>
    <x v="95"/>
    <x v="96"/>
    <x v="1"/>
    <x v="1"/>
    <x v="4"/>
    <x v="59"/>
    <x v="59"/>
    <x v="59"/>
    <x v="59"/>
    <x v="1"/>
  </r>
  <r>
    <x v="99"/>
    <x v="16"/>
    <x v="71"/>
    <x v="91"/>
    <x v="96"/>
    <x v="97"/>
    <x v="98"/>
    <x v="93"/>
    <x v="73"/>
    <x v="93"/>
    <x v="83"/>
    <x v="95"/>
    <x v="96"/>
    <x v="97"/>
    <x v="1"/>
    <x v="1"/>
    <x v="17"/>
    <x v="73"/>
    <x v="73"/>
    <x v="73"/>
    <x v="73"/>
    <x v="1"/>
  </r>
  <r>
    <x v="100"/>
    <x v="8"/>
    <x v="58"/>
    <x v="43"/>
    <x v="97"/>
    <x v="98"/>
    <x v="99"/>
    <x v="94"/>
    <x v="17"/>
    <x v="94"/>
    <x v="84"/>
    <x v="96"/>
    <x v="97"/>
    <x v="98"/>
    <x v="3"/>
    <x v="1"/>
    <x v="28"/>
    <x v="17"/>
    <x v="17"/>
    <x v="17"/>
    <x v="17"/>
    <x v="3"/>
  </r>
  <r>
    <x v="101"/>
    <x v="8"/>
    <x v="14"/>
    <x v="92"/>
    <x v="98"/>
    <x v="99"/>
    <x v="100"/>
    <x v="95"/>
    <x v="74"/>
    <x v="95"/>
    <x v="23"/>
    <x v="97"/>
    <x v="98"/>
    <x v="99"/>
    <x v="2"/>
    <x v="1"/>
    <x v="4"/>
    <x v="74"/>
    <x v="74"/>
    <x v="74"/>
    <x v="74"/>
    <x v="2"/>
  </r>
  <r>
    <x v="102"/>
    <x v="22"/>
    <x v="72"/>
    <x v="93"/>
    <x v="99"/>
    <x v="100"/>
    <x v="101"/>
    <x v="96"/>
    <x v="75"/>
    <x v="96"/>
    <x v="85"/>
    <x v="98"/>
    <x v="99"/>
    <x v="100"/>
    <x v="1"/>
    <x v="1"/>
    <x v="4"/>
    <x v="75"/>
    <x v="75"/>
    <x v="75"/>
    <x v="75"/>
    <x v="1"/>
  </r>
  <r>
    <x v="103"/>
    <x v="23"/>
    <x v="51"/>
    <x v="94"/>
    <x v="100"/>
    <x v="101"/>
    <x v="102"/>
    <x v="97"/>
    <x v="48"/>
    <x v="97"/>
    <x v="56"/>
    <x v="99"/>
    <x v="100"/>
    <x v="101"/>
    <x v="3"/>
    <x v="1"/>
    <x v="30"/>
    <x v="48"/>
    <x v="48"/>
    <x v="48"/>
    <x v="48"/>
    <x v="1"/>
  </r>
  <r>
    <x v="104"/>
    <x v="10"/>
    <x v="73"/>
    <x v="95"/>
    <x v="101"/>
    <x v="102"/>
    <x v="103"/>
    <x v="98"/>
    <x v="51"/>
    <x v="98"/>
    <x v="86"/>
    <x v="100"/>
    <x v="101"/>
    <x v="102"/>
    <x v="1"/>
    <x v="1"/>
    <x v="10"/>
    <x v="51"/>
    <x v="51"/>
    <x v="51"/>
    <x v="51"/>
    <x v="1"/>
  </r>
  <r>
    <x v="105"/>
    <x v="6"/>
    <x v="8"/>
    <x v="96"/>
    <x v="102"/>
    <x v="103"/>
    <x v="104"/>
    <x v="99"/>
    <x v="76"/>
    <x v="99"/>
    <x v="8"/>
    <x v="101"/>
    <x v="102"/>
    <x v="103"/>
    <x v="1"/>
    <x v="1"/>
    <x v="4"/>
    <x v="76"/>
    <x v="76"/>
    <x v="76"/>
    <x v="76"/>
    <x v="1"/>
  </r>
  <r>
    <x v="106"/>
    <x v="1"/>
    <x v="74"/>
    <x v="97"/>
    <x v="103"/>
    <x v="104"/>
    <x v="105"/>
    <x v="100"/>
    <x v="58"/>
    <x v="100"/>
    <x v="87"/>
    <x v="102"/>
    <x v="103"/>
    <x v="104"/>
    <x v="1"/>
    <x v="1"/>
    <x v="23"/>
    <x v="58"/>
    <x v="58"/>
    <x v="58"/>
    <x v="58"/>
    <x v="1"/>
  </r>
  <r>
    <x v="107"/>
    <x v="5"/>
    <x v="6"/>
    <x v="98"/>
    <x v="104"/>
    <x v="105"/>
    <x v="106"/>
    <x v="101"/>
    <x v="77"/>
    <x v="101"/>
    <x v="6"/>
    <x v="103"/>
    <x v="104"/>
    <x v="105"/>
    <x v="3"/>
    <x v="1"/>
    <x v="14"/>
    <x v="77"/>
    <x v="77"/>
    <x v="77"/>
    <x v="77"/>
    <x v="3"/>
  </r>
  <r>
    <x v="108"/>
    <x v="13"/>
    <x v="75"/>
    <x v="99"/>
    <x v="105"/>
    <x v="106"/>
    <x v="107"/>
    <x v="102"/>
    <x v="11"/>
    <x v="102"/>
    <x v="88"/>
    <x v="104"/>
    <x v="105"/>
    <x v="106"/>
    <x v="3"/>
    <x v="1"/>
    <x v="26"/>
    <x v="11"/>
    <x v="11"/>
    <x v="11"/>
    <x v="11"/>
    <x v="1"/>
  </r>
  <r>
    <x v="109"/>
    <x v="14"/>
    <x v="63"/>
    <x v="12"/>
    <x v="106"/>
    <x v="107"/>
    <x v="108"/>
    <x v="103"/>
    <x v="78"/>
    <x v="103"/>
    <x v="70"/>
    <x v="105"/>
    <x v="106"/>
    <x v="107"/>
    <x v="1"/>
    <x v="1"/>
    <x v="8"/>
    <x v="78"/>
    <x v="78"/>
    <x v="78"/>
    <x v="78"/>
    <x v="1"/>
  </r>
  <r>
    <x v="110"/>
    <x v="23"/>
    <x v="57"/>
    <x v="100"/>
    <x v="107"/>
    <x v="108"/>
    <x v="109"/>
    <x v="104"/>
    <x v="5"/>
    <x v="104"/>
    <x v="89"/>
    <x v="106"/>
    <x v="107"/>
    <x v="108"/>
    <x v="1"/>
    <x v="1"/>
    <x v="28"/>
    <x v="5"/>
    <x v="5"/>
    <x v="5"/>
    <x v="5"/>
    <x v="1"/>
  </r>
  <r>
    <x v="111"/>
    <x v="0"/>
    <x v="60"/>
    <x v="101"/>
    <x v="108"/>
    <x v="109"/>
    <x v="110"/>
    <x v="105"/>
    <x v="79"/>
    <x v="105"/>
    <x v="90"/>
    <x v="107"/>
    <x v="108"/>
    <x v="109"/>
    <x v="1"/>
    <x v="1"/>
    <x v="4"/>
    <x v="79"/>
    <x v="79"/>
    <x v="79"/>
    <x v="79"/>
    <x v="1"/>
  </r>
  <r>
    <x v="112"/>
    <x v="8"/>
    <x v="21"/>
    <x v="102"/>
    <x v="109"/>
    <x v="110"/>
    <x v="111"/>
    <x v="106"/>
    <x v="74"/>
    <x v="106"/>
    <x v="22"/>
    <x v="108"/>
    <x v="109"/>
    <x v="110"/>
    <x v="1"/>
    <x v="1"/>
    <x v="20"/>
    <x v="74"/>
    <x v="74"/>
    <x v="74"/>
    <x v="74"/>
    <x v="1"/>
  </r>
  <r>
    <x v="113"/>
    <x v="2"/>
    <x v="3"/>
    <x v="103"/>
    <x v="61"/>
    <x v="111"/>
    <x v="112"/>
    <x v="107"/>
    <x v="80"/>
    <x v="107"/>
    <x v="3"/>
    <x v="109"/>
    <x v="110"/>
    <x v="111"/>
    <x v="1"/>
    <x v="1"/>
    <x v="9"/>
    <x v="80"/>
    <x v="80"/>
    <x v="80"/>
    <x v="80"/>
    <x v="1"/>
  </r>
  <r>
    <x v="114"/>
    <x v="5"/>
    <x v="3"/>
    <x v="104"/>
    <x v="110"/>
    <x v="112"/>
    <x v="113"/>
    <x v="108"/>
    <x v="5"/>
    <x v="108"/>
    <x v="77"/>
    <x v="110"/>
    <x v="111"/>
    <x v="112"/>
    <x v="2"/>
    <x v="1"/>
    <x v="4"/>
    <x v="5"/>
    <x v="5"/>
    <x v="5"/>
    <x v="5"/>
    <x v="2"/>
  </r>
  <r>
    <x v="115"/>
    <x v="13"/>
    <x v="17"/>
    <x v="105"/>
    <x v="111"/>
    <x v="17"/>
    <x v="17"/>
    <x v="109"/>
    <x v="5"/>
    <x v="109"/>
    <x v="17"/>
    <x v="111"/>
    <x v="112"/>
    <x v="113"/>
    <x v="1"/>
    <x v="1"/>
    <x v="5"/>
    <x v="5"/>
    <x v="5"/>
    <x v="5"/>
    <x v="5"/>
    <x v="1"/>
  </r>
  <r>
    <x v="116"/>
    <x v="17"/>
    <x v="22"/>
    <x v="106"/>
    <x v="112"/>
    <x v="113"/>
    <x v="114"/>
    <x v="110"/>
    <x v="81"/>
    <x v="110"/>
    <x v="24"/>
    <x v="112"/>
    <x v="113"/>
    <x v="114"/>
    <x v="1"/>
    <x v="1"/>
    <x v="4"/>
    <x v="81"/>
    <x v="81"/>
    <x v="81"/>
    <x v="81"/>
    <x v="1"/>
  </r>
  <r>
    <x v="117"/>
    <x v="9"/>
    <x v="76"/>
    <x v="107"/>
    <x v="113"/>
    <x v="114"/>
    <x v="115"/>
    <x v="111"/>
    <x v="82"/>
    <x v="111"/>
    <x v="91"/>
    <x v="113"/>
    <x v="114"/>
    <x v="115"/>
    <x v="1"/>
    <x v="1"/>
    <x v="8"/>
    <x v="82"/>
    <x v="82"/>
    <x v="82"/>
    <x v="82"/>
    <x v="1"/>
  </r>
  <r>
    <x v="118"/>
    <x v="8"/>
    <x v="33"/>
    <x v="108"/>
    <x v="14"/>
    <x v="115"/>
    <x v="116"/>
    <x v="112"/>
    <x v="83"/>
    <x v="112"/>
    <x v="92"/>
    <x v="114"/>
    <x v="115"/>
    <x v="116"/>
    <x v="1"/>
    <x v="1"/>
    <x v="31"/>
    <x v="83"/>
    <x v="83"/>
    <x v="83"/>
    <x v="83"/>
    <x v="1"/>
  </r>
  <r>
    <x v="119"/>
    <x v="10"/>
    <x v="74"/>
    <x v="109"/>
    <x v="37"/>
    <x v="37"/>
    <x v="117"/>
    <x v="113"/>
    <x v="84"/>
    <x v="113"/>
    <x v="93"/>
    <x v="115"/>
    <x v="116"/>
    <x v="37"/>
    <x v="1"/>
    <x v="1"/>
    <x v="4"/>
    <x v="84"/>
    <x v="84"/>
    <x v="84"/>
    <x v="84"/>
    <x v="1"/>
  </r>
  <r>
    <x v="120"/>
    <x v="5"/>
    <x v="15"/>
    <x v="15"/>
    <x v="114"/>
    <x v="116"/>
    <x v="118"/>
    <x v="114"/>
    <x v="55"/>
    <x v="114"/>
    <x v="94"/>
    <x v="15"/>
    <x v="117"/>
    <x v="117"/>
    <x v="1"/>
    <x v="1"/>
    <x v="20"/>
    <x v="55"/>
    <x v="55"/>
    <x v="55"/>
    <x v="55"/>
    <x v="1"/>
  </r>
  <r>
    <x v="121"/>
    <x v="11"/>
    <x v="77"/>
    <x v="110"/>
    <x v="115"/>
    <x v="117"/>
    <x v="119"/>
    <x v="115"/>
    <x v="85"/>
    <x v="115"/>
    <x v="95"/>
    <x v="116"/>
    <x v="118"/>
    <x v="118"/>
    <x v="1"/>
    <x v="1"/>
    <x v="2"/>
    <x v="85"/>
    <x v="85"/>
    <x v="85"/>
    <x v="85"/>
    <x v="1"/>
  </r>
  <r>
    <x v="122"/>
    <x v="0"/>
    <x v="78"/>
    <x v="29"/>
    <x v="116"/>
    <x v="118"/>
    <x v="120"/>
    <x v="116"/>
    <x v="86"/>
    <x v="116"/>
    <x v="96"/>
    <x v="117"/>
    <x v="119"/>
    <x v="119"/>
    <x v="1"/>
    <x v="1"/>
    <x v="7"/>
    <x v="86"/>
    <x v="86"/>
    <x v="86"/>
    <x v="86"/>
    <x v="1"/>
  </r>
  <r>
    <x v="123"/>
    <x v="22"/>
    <x v="79"/>
    <x v="111"/>
    <x v="117"/>
    <x v="119"/>
    <x v="121"/>
    <x v="117"/>
    <x v="87"/>
    <x v="117"/>
    <x v="97"/>
    <x v="118"/>
    <x v="120"/>
    <x v="120"/>
    <x v="1"/>
    <x v="1"/>
    <x v="15"/>
    <x v="87"/>
    <x v="87"/>
    <x v="87"/>
    <x v="87"/>
    <x v="1"/>
  </r>
  <r>
    <x v="124"/>
    <x v="20"/>
    <x v="80"/>
    <x v="112"/>
    <x v="118"/>
    <x v="120"/>
    <x v="122"/>
    <x v="118"/>
    <x v="88"/>
    <x v="118"/>
    <x v="98"/>
    <x v="119"/>
    <x v="121"/>
    <x v="121"/>
    <x v="1"/>
    <x v="1"/>
    <x v="12"/>
    <x v="88"/>
    <x v="88"/>
    <x v="88"/>
    <x v="88"/>
    <x v="1"/>
  </r>
  <r>
    <x v="125"/>
    <x v="2"/>
    <x v="55"/>
    <x v="113"/>
    <x v="119"/>
    <x v="121"/>
    <x v="123"/>
    <x v="119"/>
    <x v="32"/>
    <x v="119"/>
    <x v="60"/>
    <x v="120"/>
    <x v="122"/>
    <x v="122"/>
    <x v="1"/>
    <x v="1"/>
    <x v="30"/>
    <x v="32"/>
    <x v="32"/>
    <x v="32"/>
    <x v="32"/>
    <x v="1"/>
  </r>
  <r>
    <x v="126"/>
    <x v="13"/>
    <x v="37"/>
    <x v="114"/>
    <x v="120"/>
    <x v="122"/>
    <x v="124"/>
    <x v="120"/>
    <x v="13"/>
    <x v="120"/>
    <x v="78"/>
    <x v="121"/>
    <x v="123"/>
    <x v="123"/>
    <x v="1"/>
    <x v="1"/>
    <x v="30"/>
    <x v="13"/>
    <x v="13"/>
    <x v="13"/>
    <x v="13"/>
    <x v="1"/>
  </r>
  <r>
    <x v="127"/>
    <x v="5"/>
    <x v="61"/>
    <x v="115"/>
    <x v="121"/>
    <x v="123"/>
    <x v="125"/>
    <x v="121"/>
    <x v="5"/>
    <x v="121"/>
    <x v="73"/>
    <x v="122"/>
    <x v="124"/>
    <x v="124"/>
    <x v="1"/>
    <x v="1"/>
    <x v="30"/>
    <x v="5"/>
    <x v="5"/>
    <x v="5"/>
    <x v="5"/>
    <x v="1"/>
  </r>
  <r>
    <x v="128"/>
    <x v="10"/>
    <x v="81"/>
    <x v="116"/>
    <x v="122"/>
    <x v="124"/>
    <x v="126"/>
    <x v="122"/>
    <x v="89"/>
    <x v="122"/>
    <x v="99"/>
    <x v="123"/>
    <x v="125"/>
    <x v="125"/>
    <x v="1"/>
    <x v="1"/>
    <x v="16"/>
    <x v="89"/>
    <x v="89"/>
    <x v="89"/>
    <x v="89"/>
    <x v="1"/>
  </r>
  <r>
    <x v="129"/>
    <x v="10"/>
    <x v="39"/>
    <x v="117"/>
    <x v="123"/>
    <x v="125"/>
    <x v="127"/>
    <x v="123"/>
    <x v="90"/>
    <x v="123"/>
    <x v="100"/>
    <x v="124"/>
    <x v="126"/>
    <x v="126"/>
    <x v="1"/>
    <x v="1"/>
    <x v="29"/>
    <x v="90"/>
    <x v="90"/>
    <x v="90"/>
    <x v="90"/>
    <x v="1"/>
  </r>
  <r>
    <x v="130"/>
    <x v="21"/>
    <x v="82"/>
    <x v="118"/>
    <x v="124"/>
    <x v="126"/>
    <x v="128"/>
    <x v="124"/>
    <x v="91"/>
    <x v="124"/>
    <x v="101"/>
    <x v="125"/>
    <x v="127"/>
    <x v="127"/>
    <x v="1"/>
    <x v="1"/>
    <x v="32"/>
    <x v="91"/>
    <x v="91"/>
    <x v="91"/>
    <x v="91"/>
    <x v="1"/>
  </r>
  <r>
    <x v="131"/>
    <x v="3"/>
    <x v="83"/>
    <x v="119"/>
    <x v="125"/>
    <x v="127"/>
    <x v="129"/>
    <x v="125"/>
    <x v="92"/>
    <x v="125"/>
    <x v="102"/>
    <x v="126"/>
    <x v="128"/>
    <x v="128"/>
    <x v="1"/>
    <x v="1"/>
    <x v="26"/>
    <x v="92"/>
    <x v="92"/>
    <x v="92"/>
    <x v="92"/>
    <x v="1"/>
  </r>
  <r>
    <x v="132"/>
    <x v="0"/>
    <x v="84"/>
    <x v="120"/>
    <x v="126"/>
    <x v="128"/>
    <x v="130"/>
    <x v="126"/>
    <x v="93"/>
    <x v="126"/>
    <x v="103"/>
    <x v="127"/>
    <x v="129"/>
    <x v="129"/>
    <x v="1"/>
    <x v="1"/>
    <x v="28"/>
    <x v="93"/>
    <x v="93"/>
    <x v="93"/>
    <x v="93"/>
    <x v="1"/>
  </r>
  <r>
    <x v="133"/>
    <x v="5"/>
    <x v="3"/>
    <x v="121"/>
    <x v="127"/>
    <x v="129"/>
    <x v="131"/>
    <x v="127"/>
    <x v="94"/>
    <x v="127"/>
    <x v="77"/>
    <x v="128"/>
    <x v="130"/>
    <x v="130"/>
    <x v="1"/>
    <x v="1"/>
    <x v="3"/>
    <x v="94"/>
    <x v="94"/>
    <x v="94"/>
    <x v="94"/>
    <x v="1"/>
  </r>
  <r>
    <x v="134"/>
    <x v="1"/>
    <x v="38"/>
    <x v="3"/>
    <x v="128"/>
    <x v="130"/>
    <x v="132"/>
    <x v="128"/>
    <x v="38"/>
    <x v="128"/>
    <x v="104"/>
    <x v="129"/>
    <x v="131"/>
    <x v="131"/>
    <x v="1"/>
    <x v="1"/>
    <x v="4"/>
    <x v="38"/>
    <x v="38"/>
    <x v="38"/>
    <x v="38"/>
    <x v="1"/>
  </r>
  <r>
    <x v="135"/>
    <x v="10"/>
    <x v="67"/>
    <x v="95"/>
    <x v="129"/>
    <x v="131"/>
    <x v="133"/>
    <x v="129"/>
    <x v="5"/>
    <x v="129"/>
    <x v="76"/>
    <x v="130"/>
    <x v="132"/>
    <x v="132"/>
    <x v="1"/>
    <x v="1"/>
    <x v="4"/>
    <x v="5"/>
    <x v="5"/>
    <x v="5"/>
    <x v="5"/>
    <x v="1"/>
  </r>
  <r>
    <x v="136"/>
    <x v="8"/>
    <x v="36"/>
    <x v="30"/>
    <x v="130"/>
    <x v="132"/>
    <x v="134"/>
    <x v="130"/>
    <x v="95"/>
    <x v="130"/>
    <x v="105"/>
    <x v="131"/>
    <x v="133"/>
    <x v="133"/>
    <x v="1"/>
    <x v="1"/>
    <x v="4"/>
    <x v="95"/>
    <x v="95"/>
    <x v="95"/>
    <x v="95"/>
    <x v="1"/>
  </r>
  <r>
    <x v="137"/>
    <x v="19"/>
    <x v="85"/>
    <x v="122"/>
    <x v="131"/>
    <x v="133"/>
    <x v="135"/>
    <x v="131"/>
    <x v="96"/>
    <x v="131"/>
    <x v="106"/>
    <x v="132"/>
    <x v="134"/>
    <x v="134"/>
    <x v="1"/>
    <x v="1"/>
    <x v="19"/>
    <x v="96"/>
    <x v="96"/>
    <x v="96"/>
    <x v="96"/>
    <x v="1"/>
  </r>
  <r>
    <x v="138"/>
    <x v="17"/>
    <x v="86"/>
    <x v="123"/>
    <x v="132"/>
    <x v="134"/>
    <x v="136"/>
    <x v="132"/>
    <x v="18"/>
    <x v="132"/>
    <x v="107"/>
    <x v="133"/>
    <x v="135"/>
    <x v="135"/>
    <x v="1"/>
    <x v="1"/>
    <x v="29"/>
    <x v="18"/>
    <x v="18"/>
    <x v="18"/>
    <x v="18"/>
    <x v="1"/>
  </r>
  <r>
    <x v="139"/>
    <x v="12"/>
    <x v="49"/>
    <x v="124"/>
    <x v="133"/>
    <x v="135"/>
    <x v="137"/>
    <x v="133"/>
    <x v="69"/>
    <x v="133"/>
    <x v="53"/>
    <x v="134"/>
    <x v="136"/>
    <x v="136"/>
    <x v="1"/>
    <x v="1"/>
    <x v="4"/>
    <x v="69"/>
    <x v="69"/>
    <x v="69"/>
    <x v="69"/>
    <x v="1"/>
  </r>
  <r>
    <x v="140"/>
    <x v="12"/>
    <x v="67"/>
    <x v="125"/>
    <x v="134"/>
    <x v="136"/>
    <x v="138"/>
    <x v="134"/>
    <x v="97"/>
    <x v="134"/>
    <x v="108"/>
    <x v="135"/>
    <x v="137"/>
    <x v="137"/>
    <x v="1"/>
    <x v="1"/>
    <x v="29"/>
    <x v="97"/>
    <x v="97"/>
    <x v="97"/>
    <x v="97"/>
    <x v="1"/>
  </r>
  <r>
    <x v="141"/>
    <x v="1"/>
    <x v="16"/>
    <x v="34"/>
    <x v="135"/>
    <x v="137"/>
    <x v="139"/>
    <x v="135"/>
    <x v="5"/>
    <x v="135"/>
    <x v="46"/>
    <x v="136"/>
    <x v="138"/>
    <x v="138"/>
    <x v="1"/>
    <x v="1"/>
    <x v="28"/>
    <x v="5"/>
    <x v="5"/>
    <x v="5"/>
    <x v="5"/>
    <x v="1"/>
  </r>
  <r>
    <x v="142"/>
    <x v="10"/>
    <x v="74"/>
    <x v="81"/>
    <x v="136"/>
    <x v="138"/>
    <x v="140"/>
    <x v="136"/>
    <x v="5"/>
    <x v="136"/>
    <x v="93"/>
    <x v="137"/>
    <x v="139"/>
    <x v="139"/>
    <x v="1"/>
    <x v="1"/>
    <x v="4"/>
    <x v="5"/>
    <x v="5"/>
    <x v="5"/>
    <x v="5"/>
    <x v="1"/>
  </r>
  <r>
    <x v="143"/>
    <x v="12"/>
    <x v="36"/>
    <x v="30"/>
    <x v="137"/>
    <x v="139"/>
    <x v="141"/>
    <x v="137"/>
    <x v="98"/>
    <x v="137"/>
    <x v="38"/>
    <x v="131"/>
    <x v="140"/>
    <x v="140"/>
    <x v="1"/>
    <x v="1"/>
    <x v="18"/>
    <x v="98"/>
    <x v="98"/>
    <x v="98"/>
    <x v="98"/>
    <x v="1"/>
  </r>
  <r>
    <x v="144"/>
    <x v="17"/>
    <x v="65"/>
    <x v="126"/>
    <x v="138"/>
    <x v="140"/>
    <x v="142"/>
    <x v="138"/>
    <x v="99"/>
    <x v="138"/>
    <x v="109"/>
    <x v="138"/>
    <x v="141"/>
    <x v="141"/>
    <x v="1"/>
    <x v="1"/>
    <x v="13"/>
    <x v="99"/>
    <x v="99"/>
    <x v="99"/>
    <x v="99"/>
    <x v="1"/>
  </r>
  <r>
    <x v="145"/>
    <x v="17"/>
    <x v="87"/>
    <x v="127"/>
    <x v="139"/>
    <x v="141"/>
    <x v="143"/>
    <x v="139"/>
    <x v="5"/>
    <x v="139"/>
    <x v="110"/>
    <x v="139"/>
    <x v="142"/>
    <x v="142"/>
    <x v="1"/>
    <x v="1"/>
    <x v="23"/>
    <x v="5"/>
    <x v="5"/>
    <x v="5"/>
    <x v="5"/>
    <x v="1"/>
  </r>
  <r>
    <x v="146"/>
    <x v="10"/>
    <x v="48"/>
    <x v="128"/>
    <x v="140"/>
    <x v="142"/>
    <x v="144"/>
    <x v="140"/>
    <x v="67"/>
    <x v="140"/>
    <x v="52"/>
    <x v="140"/>
    <x v="143"/>
    <x v="143"/>
    <x v="1"/>
    <x v="1"/>
    <x v="8"/>
    <x v="67"/>
    <x v="67"/>
    <x v="67"/>
    <x v="67"/>
    <x v="1"/>
  </r>
  <r>
    <x v="147"/>
    <x v="6"/>
    <x v="73"/>
    <x v="129"/>
    <x v="141"/>
    <x v="143"/>
    <x v="145"/>
    <x v="141"/>
    <x v="100"/>
    <x v="141"/>
    <x v="111"/>
    <x v="141"/>
    <x v="144"/>
    <x v="144"/>
    <x v="1"/>
    <x v="1"/>
    <x v="4"/>
    <x v="100"/>
    <x v="100"/>
    <x v="100"/>
    <x v="100"/>
    <x v="1"/>
  </r>
  <r>
    <x v="148"/>
    <x v="8"/>
    <x v="88"/>
    <x v="130"/>
    <x v="142"/>
    <x v="144"/>
    <x v="146"/>
    <x v="142"/>
    <x v="101"/>
    <x v="142"/>
    <x v="112"/>
    <x v="142"/>
    <x v="145"/>
    <x v="145"/>
    <x v="1"/>
    <x v="1"/>
    <x v="14"/>
    <x v="101"/>
    <x v="101"/>
    <x v="101"/>
    <x v="101"/>
    <x v="1"/>
  </r>
  <r>
    <x v="149"/>
    <x v="16"/>
    <x v="1"/>
    <x v="131"/>
    <x v="143"/>
    <x v="145"/>
    <x v="147"/>
    <x v="143"/>
    <x v="15"/>
    <x v="143"/>
    <x v="21"/>
    <x v="143"/>
    <x v="146"/>
    <x v="146"/>
    <x v="1"/>
    <x v="1"/>
    <x v="31"/>
    <x v="15"/>
    <x v="15"/>
    <x v="15"/>
    <x v="15"/>
    <x v="1"/>
  </r>
  <r>
    <x v="150"/>
    <x v="12"/>
    <x v="60"/>
    <x v="101"/>
    <x v="144"/>
    <x v="146"/>
    <x v="148"/>
    <x v="144"/>
    <x v="5"/>
    <x v="144"/>
    <x v="66"/>
    <x v="107"/>
    <x v="147"/>
    <x v="147"/>
    <x v="1"/>
    <x v="1"/>
    <x v="13"/>
    <x v="5"/>
    <x v="5"/>
    <x v="5"/>
    <x v="5"/>
    <x v="1"/>
  </r>
  <r>
    <x v="151"/>
    <x v="23"/>
    <x v="89"/>
    <x v="132"/>
    <x v="145"/>
    <x v="147"/>
    <x v="149"/>
    <x v="145"/>
    <x v="102"/>
    <x v="145"/>
    <x v="113"/>
    <x v="144"/>
    <x v="148"/>
    <x v="148"/>
    <x v="1"/>
    <x v="1"/>
    <x v="16"/>
    <x v="102"/>
    <x v="102"/>
    <x v="102"/>
    <x v="102"/>
    <x v="1"/>
  </r>
  <r>
    <x v="152"/>
    <x v="4"/>
    <x v="90"/>
    <x v="133"/>
    <x v="146"/>
    <x v="148"/>
    <x v="150"/>
    <x v="146"/>
    <x v="24"/>
    <x v="146"/>
    <x v="114"/>
    <x v="145"/>
    <x v="149"/>
    <x v="149"/>
    <x v="1"/>
    <x v="1"/>
    <x v="22"/>
    <x v="24"/>
    <x v="24"/>
    <x v="24"/>
    <x v="24"/>
    <x v="1"/>
  </r>
  <r>
    <x v="153"/>
    <x v="16"/>
    <x v="71"/>
    <x v="134"/>
    <x v="147"/>
    <x v="149"/>
    <x v="151"/>
    <x v="147"/>
    <x v="15"/>
    <x v="147"/>
    <x v="83"/>
    <x v="146"/>
    <x v="150"/>
    <x v="150"/>
    <x v="1"/>
    <x v="1"/>
    <x v="4"/>
    <x v="15"/>
    <x v="15"/>
    <x v="15"/>
    <x v="15"/>
    <x v="1"/>
  </r>
  <r>
    <x v="154"/>
    <x v="12"/>
    <x v="91"/>
    <x v="135"/>
    <x v="148"/>
    <x v="150"/>
    <x v="152"/>
    <x v="148"/>
    <x v="103"/>
    <x v="148"/>
    <x v="115"/>
    <x v="147"/>
    <x v="151"/>
    <x v="151"/>
    <x v="1"/>
    <x v="1"/>
    <x v="4"/>
    <x v="103"/>
    <x v="103"/>
    <x v="103"/>
    <x v="103"/>
    <x v="1"/>
  </r>
  <r>
    <x v="155"/>
    <x v="12"/>
    <x v="26"/>
    <x v="89"/>
    <x v="27"/>
    <x v="151"/>
    <x v="153"/>
    <x v="149"/>
    <x v="98"/>
    <x v="149"/>
    <x v="28"/>
    <x v="93"/>
    <x v="152"/>
    <x v="152"/>
    <x v="1"/>
    <x v="1"/>
    <x v="2"/>
    <x v="98"/>
    <x v="98"/>
    <x v="98"/>
    <x v="98"/>
    <x v="1"/>
  </r>
  <r>
    <x v="156"/>
    <x v="12"/>
    <x v="50"/>
    <x v="136"/>
    <x v="149"/>
    <x v="152"/>
    <x v="154"/>
    <x v="150"/>
    <x v="22"/>
    <x v="150"/>
    <x v="55"/>
    <x v="148"/>
    <x v="153"/>
    <x v="153"/>
    <x v="1"/>
    <x v="1"/>
    <x v="5"/>
    <x v="22"/>
    <x v="22"/>
    <x v="22"/>
    <x v="22"/>
    <x v="1"/>
  </r>
  <r>
    <x v="157"/>
    <x v="10"/>
    <x v="73"/>
    <x v="137"/>
    <x v="102"/>
    <x v="153"/>
    <x v="155"/>
    <x v="151"/>
    <x v="67"/>
    <x v="151"/>
    <x v="86"/>
    <x v="149"/>
    <x v="154"/>
    <x v="154"/>
    <x v="1"/>
    <x v="1"/>
    <x v="9"/>
    <x v="67"/>
    <x v="67"/>
    <x v="67"/>
    <x v="67"/>
    <x v="1"/>
  </r>
  <r>
    <x v="158"/>
    <x v="3"/>
    <x v="66"/>
    <x v="138"/>
    <x v="150"/>
    <x v="154"/>
    <x v="156"/>
    <x v="152"/>
    <x v="56"/>
    <x v="152"/>
    <x v="75"/>
    <x v="150"/>
    <x v="155"/>
    <x v="155"/>
    <x v="1"/>
    <x v="1"/>
    <x v="25"/>
    <x v="56"/>
    <x v="56"/>
    <x v="56"/>
    <x v="56"/>
    <x v="1"/>
  </r>
  <r>
    <x v="159"/>
    <x v="19"/>
    <x v="51"/>
    <x v="59"/>
    <x v="151"/>
    <x v="155"/>
    <x v="157"/>
    <x v="153"/>
    <x v="104"/>
    <x v="153"/>
    <x v="116"/>
    <x v="59"/>
    <x v="156"/>
    <x v="156"/>
    <x v="1"/>
    <x v="1"/>
    <x v="21"/>
    <x v="104"/>
    <x v="104"/>
    <x v="104"/>
    <x v="104"/>
    <x v="1"/>
  </r>
  <r>
    <x v="160"/>
    <x v="1"/>
    <x v="74"/>
    <x v="139"/>
    <x v="152"/>
    <x v="156"/>
    <x v="158"/>
    <x v="154"/>
    <x v="58"/>
    <x v="154"/>
    <x v="87"/>
    <x v="151"/>
    <x v="157"/>
    <x v="157"/>
    <x v="1"/>
    <x v="1"/>
    <x v="15"/>
    <x v="58"/>
    <x v="58"/>
    <x v="58"/>
    <x v="58"/>
    <x v="1"/>
  </r>
  <r>
    <x v="161"/>
    <x v="12"/>
    <x v="91"/>
    <x v="140"/>
    <x v="55"/>
    <x v="157"/>
    <x v="159"/>
    <x v="155"/>
    <x v="5"/>
    <x v="155"/>
    <x v="115"/>
    <x v="152"/>
    <x v="158"/>
    <x v="158"/>
    <x v="1"/>
    <x v="1"/>
    <x v="18"/>
    <x v="5"/>
    <x v="5"/>
    <x v="5"/>
    <x v="5"/>
    <x v="1"/>
  </r>
  <r>
    <x v="162"/>
    <x v="1"/>
    <x v="61"/>
    <x v="73"/>
    <x v="153"/>
    <x v="158"/>
    <x v="160"/>
    <x v="156"/>
    <x v="105"/>
    <x v="156"/>
    <x v="67"/>
    <x v="74"/>
    <x v="159"/>
    <x v="159"/>
    <x v="1"/>
    <x v="1"/>
    <x v="4"/>
    <x v="105"/>
    <x v="105"/>
    <x v="105"/>
    <x v="105"/>
    <x v="1"/>
  </r>
  <r>
    <x v="163"/>
    <x v="2"/>
    <x v="38"/>
    <x v="141"/>
    <x v="154"/>
    <x v="159"/>
    <x v="161"/>
    <x v="157"/>
    <x v="37"/>
    <x v="157"/>
    <x v="40"/>
    <x v="153"/>
    <x v="160"/>
    <x v="160"/>
    <x v="1"/>
    <x v="1"/>
    <x v="4"/>
    <x v="37"/>
    <x v="37"/>
    <x v="37"/>
    <x v="37"/>
    <x v="1"/>
  </r>
  <r>
    <x v="164"/>
    <x v="12"/>
    <x v="50"/>
    <x v="142"/>
    <x v="155"/>
    <x v="160"/>
    <x v="162"/>
    <x v="158"/>
    <x v="106"/>
    <x v="158"/>
    <x v="55"/>
    <x v="154"/>
    <x v="161"/>
    <x v="161"/>
    <x v="1"/>
    <x v="1"/>
    <x v="23"/>
    <x v="106"/>
    <x v="106"/>
    <x v="106"/>
    <x v="106"/>
    <x v="1"/>
  </r>
  <r>
    <x v="165"/>
    <x v="14"/>
    <x v="92"/>
    <x v="143"/>
    <x v="156"/>
    <x v="161"/>
    <x v="163"/>
    <x v="159"/>
    <x v="60"/>
    <x v="159"/>
    <x v="117"/>
    <x v="155"/>
    <x v="162"/>
    <x v="162"/>
    <x v="1"/>
    <x v="1"/>
    <x v="3"/>
    <x v="60"/>
    <x v="60"/>
    <x v="60"/>
    <x v="60"/>
    <x v="1"/>
  </r>
  <r>
    <x v="166"/>
    <x v="21"/>
    <x v="93"/>
    <x v="144"/>
    <x v="157"/>
    <x v="162"/>
    <x v="164"/>
    <x v="160"/>
    <x v="107"/>
    <x v="160"/>
    <x v="118"/>
    <x v="156"/>
    <x v="163"/>
    <x v="163"/>
    <x v="1"/>
    <x v="1"/>
    <x v="31"/>
    <x v="107"/>
    <x v="107"/>
    <x v="107"/>
    <x v="107"/>
    <x v="1"/>
  </r>
  <r>
    <x v="167"/>
    <x v="6"/>
    <x v="68"/>
    <x v="145"/>
    <x v="158"/>
    <x v="163"/>
    <x v="165"/>
    <x v="161"/>
    <x v="2"/>
    <x v="161"/>
    <x v="79"/>
    <x v="157"/>
    <x v="164"/>
    <x v="164"/>
    <x v="1"/>
    <x v="1"/>
    <x v="16"/>
    <x v="2"/>
    <x v="2"/>
    <x v="2"/>
    <x v="2"/>
    <x v="1"/>
  </r>
  <r>
    <x v="168"/>
    <x v="10"/>
    <x v="15"/>
    <x v="146"/>
    <x v="159"/>
    <x v="164"/>
    <x v="166"/>
    <x v="162"/>
    <x v="67"/>
    <x v="162"/>
    <x v="15"/>
    <x v="158"/>
    <x v="165"/>
    <x v="165"/>
    <x v="1"/>
    <x v="1"/>
    <x v="1"/>
    <x v="67"/>
    <x v="67"/>
    <x v="67"/>
    <x v="67"/>
    <x v="1"/>
  </r>
  <r>
    <x v="169"/>
    <x v="13"/>
    <x v="88"/>
    <x v="130"/>
    <x v="160"/>
    <x v="165"/>
    <x v="167"/>
    <x v="163"/>
    <x v="108"/>
    <x v="163"/>
    <x v="119"/>
    <x v="142"/>
    <x v="166"/>
    <x v="166"/>
    <x v="1"/>
    <x v="1"/>
    <x v="7"/>
    <x v="108"/>
    <x v="108"/>
    <x v="108"/>
    <x v="108"/>
    <x v="1"/>
  </r>
  <r>
    <x v="170"/>
    <x v="24"/>
    <x v="94"/>
    <x v="147"/>
    <x v="161"/>
    <x v="166"/>
    <x v="168"/>
    <x v="164"/>
    <x v="109"/>
    <x v="164"/>
    <x v="120"/>
    <x v="159"/>
    <x v="167"/>
    <x v="167"/>
    <x v="2"/>
    <x v="2"/>
    <x v="9"/>
    <x v="109"/>
    <x v="109"/>
    <x v="109"/>
    <x v="109"/>
    <x v="1"/>
  </r>
  <r>
    <x v="171"/>
    <x v="10"/>
    <x v="81"/>
    <x v="148"/>
    <x v="162"/>
    <x v="104"/>
    <x v="169"/>
    <x v="165"/>
    <x v="67"/>
    <x v="165"/>
    <x v="99"/>
    <x v="160"/>
    <x v="168"/>
    <x v="168"/>
    <x v="1"/>
    <x v="1"/>
    <x v="4"/>
    <x v="67"/>
    <x v="67"/>
    <x v="67"/>
    <x v="67"/>
    <x v="1"/>
  </r>
  <r>
    <x v="172"/>
    <x v="19"/>
    <x v="85"/>
    <x v="149"/>
    <x v="163"/>
    <x v="167"/>
    <x v="170"/>
    <x v="166"/>
    <x v="65"/>
    <x v="166"/>
    <x v="106"/>
    <x v="161"/>
    <x v="169"/>
    <x v="169"/>
    <x v="1"/>
    <x v="1"/>
    <x v="10"/>
    <x v="65"/>
    <x v="65"/>
    <x v="65"/>
    <x v="65"/>
    <x v="1"/>
  </r>
  <r>
    <x v="173"/>
    <x v="4"/>
    <x v="95"/>
    <x v="150"/>
    <x v="164"/>
    <x v="168"/>
    <x v="171"/>
    <x v="167"/>
    <x v="110"/>
    <x v="167"/>
    <x v="121"/>
    <x v="162"/>
    <x v="170"/>
    <x v="170"/>
    <x v="1"/>
    <x v="1"/>
    <x v="4"/>
    <x v="110"/>
    <x v="110"/>
    <x v="110"/>
    <x v="110"/>
    <x v="1"/>
  </r>
  <r>
    <x v="174"/>
    <x v="11"/>
    <x v="14"/>
    <x v="14"/>
    <x v="165"/>
    <x v="169"/>
    <x v="172"/>
    <x v="168"/>
    <x v="111"/>
    <x v="168"/>
    <x v="14"/>
    <x v="14"/>
    <x v="171"/>
    <x v="171"/>
    <x v="1"/>
    <x v="1"/>
    <x v="13"/>
    <x v="111"/>
    <x v="111"/>
    <x v="111"/>
    <x v="111"/>
    <x v="1"/>
  </r>
  <r>
    <x v="175"/>
    <x v="6"/>
    <x v="96"/>
    <x v="151"/>
    <x v="166"/>
    <x v="170"/>
    <x v="173"/>
    <x v="169"/>
    <x v="112"/>
    <x v="169"/>
    <x v="122"/>
    <x v="163"/>
    <x v="172"/>
    <x v="172"/>
    <x v="1"/>
    <x v="1"/>
    <x v="14"/>
    <x v="112"/>
    <x v="112"/>
    <x v="112"/>
    <x v="112"/>
    <x v="1"/>
  </r>
  <r>
    <x v="176"/>
    <x v="12"/>
    <x v="91"/>
    <x v="152"/>
    <x v="167"/>
    <x v="171"/>
    <x v="174"/>
    <x v="170"/>
    <x v="47"/>
    <x v="170"/>
    <x v="115"/>
    <x v="164"/>
    <x v="173"/>
    <x v="173"/>
    <x v="1"/>
    <x v="1"/>
    <x v="5"/>
    <x v="47"/>
    <x v="47"/>
    <x v="47"/>
    <x v="47"/>
    <x v="1"/>
  </r>
  <r>
    <x v="177"/>
    <x v="12"/>
    <x v="91"/>
    <x v="152"/>
    <x v="168"/>
    <x v="172"/>
    <x v="175"/>
    <x v="171"/>
    <x v="113"/>
    <x v="171"/>
    <x v="115"/>
    <x v="164"/>
    <x v="174"/>
    <x v="174"/>
    <x v="3"/>
    <x v="3"/>
    <x v="23"/>
    <x v="113"/>
    <x v="113"/>
    <x v="113"/>
    <x v="113"/>
    <x v="1"/>
  </r>
  <r>
    <x v="178"/>
    <x v="11"/>
    <x v="97"/>
    <x v="153"/>
    <x v="169"/>
    <x v="173"/>
    <x v="176"/>
    <x v="172"/>
    <x v="114"/>
    <x v="172"/>
    <x v="123"/>
    <x v="165"/>
    <x v="175"/>
    <x v="175"/>
    <x v="1"/>
    <x v="1"/>
    <x v="9"/>
    <x v="114"/>
    <x v="114"/>
    <x v="114"/>
    <x v="114"/>
    <x v="1"/>
  </r>
  <r>
    <x v="179"/>
    <x v="23"/>
    <x v="69"/>
    <x v="66"/>
    <x v="170"/>
    <x v="174"/>
    <x v="177"/>
    <x v="173"/>
    <x v="71"/>
    <x v="173"/>
    <x v="80"/>
    <x v="166"/>
    <x v="176"/>
    <x v="176"/>
    <x v="1"/>
    <x v="1"/>
    <x v="25"/>
    <x v="71"/>
    <x v="71"/>
    <x v="71"/>
    <x v="71"/>
    <x v="1"/>
  </r>
  <r>
    <x v="180"/>
    <x v="20"/>
    <x v="4"/>
    <x v="154"/>
    <x v="171"/>
    <x v="175"/>
    <x v="178"/>
    <x v="174"/>
    <x v="28"/>
    <x v="174"/>
    <x v="124"/>
    <x v="167"/>
    <x v="177"/>
    <x v="177"/>
    <x v="1"/>
    <x v="1"/>
    <x v="30"/>
    <x v="28"/>
    <x v="28"/>
    <x v="28"/>
    <x v="28"/>
    <x v="1"/>
  </r>
  <r>
    <x v="181"/>
    <x v="16"/>
    <x v="39"/>
    <x v="155"/>
    <x v="172"/>
    <x v="176"/>
    <x v="179"/>
    <x v="175"/>
    <x v="115"/>
    <x v="175"/>
    <x v="41"/>
    <x v="168"/>
    <x v="178"/>
    <x v="178"/>
    <x v="1"/>
    <x v="1"/>
    <x v="16"/>
    <x v="115"/>
    <x v="115"/>
    <x v="115"/>
    <x v="115"/>
    <x v="1"/>
  </r>
  <r>
    <x v="182"/>
    <x v="1"/>
    <x v="78"/>
    <x v="141"/>
    <x v="154"/>
    <x v="177"/>
    <x v="180"/>
    <x v="176"/>
    <x v="116"/>
    <x v="176"/>
    <x v="125"/>
    <x v="169"/>
    <x v="160"/>
    <x v="179"/>
    <x v="1"/>
    <x v="1"/>
    <x v="17"/>
    <x v="116"/>
    <x v="116"/>
    <x v="116"/>
    <x v="116"/>
    <x v="1"/>
  </r>
  <r>
    <x v="183"/>
    <x v="13"/>
    <x v="37"/>
    <x v="156"/>
    <x v="173"/>
    <x v="178"/>
    <x v="181"/>
    <x v="177"/>
    <x v="117"/>
    <x v="177"/>
    <x v="78"/>
    <x v="170"/>
    <x v="179"/>
    <x v="180"/>
    <x v="1"/>
    <x v="1"/>
    <x v="4"/>
    <x v="117"/>
    <x v="117"/>
    <x v="117"/>
    <x v="117"/>
    <x v="1"/>
  </r>
  <r>
    <x v="184"/>
    <x v="12"/>
    <x v="91"/>
    <x v="157"/>
    <x v="174"/>
    <x v="179"/>
    <x v="182"/>
    <x v="178"/>
    <x v="5"/>
    <x v="178"/>
    <x v="115"/>
    <x v="171"/>
    <x v="180"/>
    <x v="181"/>
    <x v="1"/>
    <x v="1"/>
    <x v="16"/>
    <x v="5"/>
    <x v="5"/>
    <x v="5"/>
    <x v="5"/>
    <x v="1"/>
  </r>
  <r>
    <x v="185"/>
    <x v="8"/>
    <x v="21"/>
    <x v="158"/>
    <x v="175"/>
    <x v="180"/>
    <x v="183"/>
    <x v="179"/>
    <x v="118"/>
    <x v="179"/>
    <x v="22"/>
    <x v="172"/>
    <x v="181"/>
    <x v="182"/>
    <x v="1"/>
    <x v="1"/>
    <x v="20"/>
    <x v="118"/>
    <x v="118"/>
    <x v="118"/>
    <x v="118"/>
    <x v="1"/>
  </r>
  <r>
    <x v="186"/>
    <x v="19"/>
    <x v="85"/>
    <x v="159"/>
    <x v="176"/>
    <x v="181"/>
    <x v="184"/>
    <x v="180"/>
    <x v="119"/>
    <x v="180"/>
    <x v="106"/>
    <x v="173"/>
    <x v="182"/>
    <x v="183"/>
    <x v="1"/>
    <x v="1"/>
    <x v="21"/>
    <x v="119"/>
    <x v="119"/>
    <x v="119"/>
    <x v="119"/>
    <x v="1"/>
  </r>
  <r>
    <x v="187"/>
    <x v="4"/>
    <x v="90"/>
    <x v="160"/>
    <x v="177"/>
    <x v="182"/>
    <x v="185"/>
    <x v="181"/>
    <x v="120"/>
    <x v="181"/>
    <x v="114"/>
    <x v="174"/>
    <x v="183"/>
    <x v="184"/>
    <x v="1"/>
    <x v="1"/>
    <x v="12"/>
    <x v="120"/>
    <x v="120"/>
    <x v="120"/>
    <x v="120"/>
    <x v="1"/>
  </r>
  <r>
    <x v="188"/>
    <x v="11"/>
    <x v="24"/>
    <x v="161"/>
    <x v="178"/>
    <x v="183"/>
    <x v="186"/>
    <x v="182"/>
    <x v="121"/>
    <x v="182"/>
    <x v="26"/>
    <x v="175"/>
    <x v="184"/>
    <x v="185"/>
    <x v="1"/>
    <x v="1"/>
    <x v="6"/>
    <x v="121"/>
    <x v="121"/>
    <x v="121"/>
    <x v="121"/>
    <x v="1"/>
  </r>
  <r>
    <x v="189"/>
    <x v="5"/>
    <x v="98"/>
    <x v="162"/>
    <x v="179"/>
    <x v="184"/>
    <x v="187"/>
    <x v="183"/>
    <x v="122"/>
    <x v="183"/>
    <x v="126"/>
    <x v="176"/>
    <x v="185"/>
    <x v="186"/>
    <x v="1"/>
    <x v="1"/>
    <x v="20"/>
    <x v="122"/>
    <x v="122"/>
    <x v="122"/>
    <x v="122"/>
    <x v="1"/>
  </r>
  <r>
    <x v="190"/>
    <x v="5"/>
    <x v="37"/>
    <x v="163"/>
    <x v="180"/>
    <x v="185"/>
    <x v="188"/>
    <x v="184"/>
    <x v="94"/>
    <x v="184"/>
    <x v="39"/>
    <x v="177"/>
    <x v="186"/>
    <x v="187"/>
    <x v="1"/>
    <x v="1"/>
    <x v="22"/>
    <x v="94"/>
    <x v="94"/>
    <x v="94"/>
    <x v="94"/>
    <x v="1"/>
  </r>
  <r>
    <x v="191"/>
    <x v="16"/>
    <x v="99"/>
    <x v="67"/>
    <x v="68"/>
    <x v="186"/>
    <x v="189"/>
    <x v="185"/>
    <x v="73"/>
    <x v="185"/>
    <x v="127"/>
    <x v="178"/>
    <x v="67"/>
    <x v="188"/>
    <x v="1"/>
    <x v="1"/>
    <x v="31"/>
    <x v="73"/>
    <x v="73"/>
    <x v="73"/>
    <x v="73"/>
    <x v="1"/>
  </r>
  <r>
    <x v="192"/>
    <x v="0"/>
    <x v="100"/>
    <x v="164"/>
    <x v="144"/>
    <x v="187"/>
    <x v="190"/>
    <x v="186"/>
    <x v="23"/>
    <x v="186"/>
    <x v="128"/>
    <x v="179"/>
    <x v="187"/>
    <x v="189"/>
    <x v="1"/>
    <x v="1"/>
    <x v="4"/>
    <x v="23"/>
    <x v="23"/>
    <x v="23"/>
    <x v="23"/>
    <x v="1"/>
  </r>
  <r>
    <x v="193"/>
    <x v="19"/>
    <x v="65"/>
    <x v="165"/>
    <x v="181"/>
    <x v="188"/>
    <x v="191"/>
    <x v="187"/>
    <x v="5"/>
    <x v="187"/>
    <x v="74"/>
    <x v="180"/>
    <x v="188"/>
    <x v="190"/>
    <x v="1"/>
    <x v="1"/>
    <x v="31"/>
    <x v="5"/>
    <x v="5"/>
    <x v="5"/>
    <x v="5"/>
    <x v="1"/>
  </r>
  <r>
    <x v="194"/>
    <x v="22"/>
    <x v="93"/>
    <x v="166"/>
    <x v="182"/>
    <x v="189"/>
    <x v="192"/>
    <x v="188"/>
    <x v="123"/>
    <x v="188"/>
    <x v="129"/>
    <x v="181"/>
    <x v="189"/>
    <x v="191"/>
    <x v="1"/>
    <x v="1"/>
    <x v="19"/>
    <x v="123"/>
    <x v="123"/>
    <x v="123"/>
    <x v="123"/>
    <x v="1"/>
  </r>
  <r>
    <x v="195"/>
    <x v="16"/>
    <x v="101"/>
    <x v="151"/>
    <x v="183"/>
    <x v="190"/>
    <x v="193"/>
    <x v="189"/>
    <x v="115"/>
    <x v="189"/>
    <x v="130"/>
    <x v="182"/>
    <x v="190"/>
    <x v="192"/>
    <x v="1"/>
    <x v="1"/>
    <x v="26"/>
    <x v="115"/>
    <x v="115"/>
    <x v="115"/>
    <x v="115"/>
    <x v="1"/>
  </r>
  <r>
    <x v="196"/>
    <x v="8"/>
    <x v="102"/>
    <x v="167"/>
    <x v="184"/>
    <x v="191"/>
    <x v="194"/>
    <x v="190"/>
    <x v="124"/>
    <x v="190"/>
    <x v="131"/>
    <x v="183"/>
    <x v="191"/>
    <x v="193"/>
    <x v="2"/>
    <x v="1"/>
    <x v="5"/>
    <x v="124"/>
    <x v="124"/>
    <x v="124"/>
    <x v="124"/>
    <x v="2"/>
  </r>
  <r>
    <x v="197"/>
    <x v="16"/>
    <x v="24"/>
    <x v="80"/>
    <x v="83"/>
    <x v="192"/>
    <x v="195"/>
    <x v="191"/>
    <x v="125"/>
    <x v="191"/>
    <x v="72"/>
    <x v="83"/>
    <x v="83"/>
    <x v="194"/>
    <x v="1"/>
    <x v="1"/>
    <x v="4"/>
    <x v="125"/>
    <x v="125"/>
    <x v="125"/>
    <x v="125"/>
    <x v="1"/>
  </r>
  <r>
    <x v="198"/>
    <x v="13"/>
    <x v="17"/>
    <x v="168"/>
    <x v="185"/>
    <x v="193"/>
    <x v="196"/>
    <x v="192"/>
    <x v="41"/>
    <x v="192"/>
    <x v="17"/>
    <x v="184"/>
    <x v="192"/>
    <x v="195"/>
    <x v="1"/>
    <x v="1"/>
    <x v="30"/>
    <x v="41"/>
    <x v="41"/>
    <x v="41"/>
    <x v="41"/>
    <x v="1"/>
  </r>
  <r>
    <x v="199"/>
    <x v="6"/>
    <x v="8"/>
    <x v="169"/>
    <x v="186"/>
    <x v="194"/>
    <x v="197"/>
    <x v="193"/>
    <x v="46"/>
    <x v="193"/>
    <x v="8"/>
    <x v="185"/>
    <x v="193"/>
    <x v="196"/>
    <x v="1"/>
    <x v="1"/>
    <x v="5"/>
    <x v="46"/>
    <x v="46"/>
    <x v="46"/>
    <x v="46"/>
    <x v="1"/>
  </r>
  <r>
    <x v="200"/>
    <x v="14"/>
    <x v="85"/>
    <x v="122"/>
    <x v="131"/>
    <x v="195"/>
    <x v="198"/>
    <x v="194"/>
    <x v="126"/>
    <x v="194"/>
    <x v="132"/>
    <x v="132"/>
    <x v="134"/>
    <x v="197"/>
    <x v="1"/>
    <x v="1"/>
    <x v="5"/>
    <x v="126"/>
    <x v="126"/>
    <x v="126"/>
    <x v="126"/>
    <x v="1"/>
  </r>
  <r>
    <x v="201"/>
    <x v="3"/>
    <x v="103"/>
    <x v="170"/>
    <x v="150"/>
    <x v="196"/>
    <x v="199"/>
    <x v="195"/>
    <x v="127"/>
    <x v="195"/>
    <x v="133"/>
    <x v="186"/>
    <x v="194"/>
    <x v="198"/>
    <x v="1"/>
    <x v="1"/>
    <x v="6"/>
    <x v="127"/>
    <x v="127"/>
    <x v="127"/>
    <x v="127"/>
    <x v="1"/>
  </r>
  <r>
    <x v="202"/>
    <x v="16"/>
    <x v="99"/>
    <x v="171"/>
    <x v="187"/>
    <x v="197"/>
    <x v="200"/>
    <x v="196"/>
    <x v="5"/>
    <x v="196"/>
    <x v="127"/>
    <x v="187"/>
    <x v="195"/>
    <x v="199"/>
    <x v="1"/>
    <x v="1"/>
    <x v="33"/>
    <x v="5"/>
    <x v="5"/>
    <x v="5"/>
    <x v="5"/>
    <x v="1"/>
  </r>
  <r>
    <x v="203"/>
    <x v="11"/>
    <x v="14"/>
    <x v="33"/>
    <x v="137"/>
    <x v="198"/>
    <x v="201"/>
    <x v="197"/>
    <x v="128"/>
    <x v="197"/>
    <x v="14"/>
    <x v="33"/>
    <x v="196"/>
    <x v="200"/>
    <x v="3"/>
    <x v="1"/>
    <x v="9"/>
    <x v="128"/>
    <x v="128"/>
    <x v="128"/>
    <x v="128"/>
    <x v="3"/>
  </r>
  <r>
    <x v="204"/>
    <x v="1"/>
    <x v="104"/>
    <x v="172"/>
    <x v="188"/>
    <x v="199"/>
    <x v="202"/>
    <x v="198"/>
    <x v="58"/>
    <x v="198"/>
    <x v="134"/>
    <x v="188"/>
    <x v="197"/>
    <x v="201"/>
    <x v="1"/>
    <x v="1"/>
    <x v="4"/>
    <x v="58"/>
    <x v="58"/>
    <x v="58"/>
    <x v="58"/>
    <x v="1"/>
  </r>
  <r>
    <x v="205"/>
    <x v="8"/>
    <x v="6"/>
    <x v="173"/>
    <x v="189"/>
    <x v="200"/>
    <x v="203"/>
    <x v="199"/>
    <x v="17"/>
    <x v="199"/>
    <x v="135"/>
    <x v="189"/>
    <x v="198"/>
    <x v="202"/>
    <x v="1"/>
    <x v="1"/>
    <x v="3"/>
    <x v="17"/>
    <x v="17"/>
    <x v="17"/>
    <x v="17"/>
    <x v="1"/>
  </r>
  <r>
    <x v="206"/>
    <x v="10"/>
    <x v="74"/>
    <x v="116"/>
    <x v="190"/>
    <x v="201"/>
    <x v="204"/>
    <x v="200"/>
    <x v="9"/>
    <x v="200"/>
    <x v="93"/>
    <x v="190"/>
    <x v="199"/>
    <x v="203"/>
    <x v="1"/>
    <x v="1"/>
    <x v="9"/>
    <x v="9"/>
    <x v="9"/>
    <x v="9"/>
    <x v="9"/>
    <x v="1"/>
  </r>
  <r>
    <x v="207"/>
    <x v="19"/>
    <x v="105"/>
    <x v="174"/>
    <x v="191"/>
    <x v="202"/>
    <x v="205"/>
    <x v="201"/>
    <x v="65"/>
    <x v="201"/>
    <x v="136"/>
    <x v="191"/>
    <x v="200"/>
    <x v="204"/>
    <x v="1"/>
    <x v="1"/>
    <x v="22"/>
    <x v="65"/>
    <x v="65"/>
    <x v="65"/>
    <x v="65"/>
    <x v="1"/>
  </r>
  <r>
    <x v="208"/>
    <x v="4"/>
    <x v="5"/>
    <x v="175"/>
    <x v="192"/>
    <x v="203"/>
    <x v="206"/>
    <x v="202"/>
    <x v="129"/>
    <x v="202"/>
    <x v="5"/>
    <x v="192"/>
    <x v="201"/>
    <x v="205"/>
    <x v="1"/>
    <x v="1"/>
    <x v="19"/>
    <x v="129"/>
    <x v="129"/>
    <x v="129"/>
    <x v="129"/>
    <x v="1"/>
  </r>
  <r>
    <x v="209"/>
    <x v="16"/>
    <x v="26"/>
    <x v="90"/>
    <x v="193"/>
    <x v="204"/>
    <x v="207"/>
    <x v="203"/>
    <x v="5"/>
    <x v="203"/>
    <x v="82"/>
    <x v="193"/>
    <x v="202"/>
    <x v="206"/>
    <x v="1"/>
    <x v="1"/>
    <x v="17"/>
    <x v="5"/>
    <x v="5"/>
    <x v="5"/>
    <x v="5"/>
    <x v="1"/>
  </r>
  <r>
    <x v="210"/>
    <x v="0"/>
    <x v="2"/>
    <x v="78"/>
    <x v="194"/>
    <x v="205"/>
    <x v="208"/>
    <x v="204"/>
    <x v="63"/>
    <x v="204"/>
    <x v="2"/>
    <x v="194"/>
    <x v="203"/>
    <x v="207"/>
    <x v="1"/>
    <x v="1"/>
    <x v="8"/>
    <x v="63"/>
    <x v="63"/>
    <x v="63"/>
    <x v="63"/>
    <x v="1"/>
  </r>
  <r>
    <x v="211"/>
    <x v="12"/>
    <x v="42"/>
    <x v="90"/>
    <x v="95"/>
    <x v="96"/>
    <x v="209"/>
    <x v="205"/>
    <x v="45"/>
    <x v="205"/>
    <x v="69"/>
    <x v="94"/>
    <x v="95"/>
    <x v="96"/>
    <x v="1"/>
    <x v="1"/>
    <x v="4"/>
    <x v="45"/>
    <x v="45"/>
    <x v="45"/>
    <x v="45"/>
    <x v="1"/>
  </r>
  <r>
    <x v="212"/>
    <x v="13"/>
    <x v="45"/>
    <x v="176"/>
    <x v="195"/>
    <x v="206"/>
    <x v="210"/>
    <x v="206"/>
    <x v="11"/>
    <x v="206"/>
    <x v="49"/>
    <x v="195"/>
    <x v="204"/>
    <x v="208"/>
    <x v="1"/>
    <x v="1"/>
    <x v="29"/>
    <x v="11"/>
    <x v="11"/>
    <x v="11"/>
    <x v="11"/>
    <x v="1"/>
  </r>
  <r>
    <x v="213"/>
    <x v="5"/>
    <x v="37"/>
    <x v="41"/>
    <x v="196"/>
    <x v="207"/>
    <x v="211"/>
    <x v="207"/>
    <x v="64"/>
    <x v="207"/>
    <x v="39"/>
    <x v="41"/>
    <x v="205"/>
    <x v="209"/>
    <x v="1"/>
    <x v="1"/>
    <x v="18"/>
    <x v="64"/>
    <x v="64"/>
    <x v="64"/>
    <x v="64"/>
    <x v="1"/>
  </r>
  <r>
    <x v="214"/>
    <x v="18"/>
    <x v="11"/>
    <x v="177"/>
    <x v="197"/>
    <x v="208"/>
    <x v="212"/>
    <x v="208"/>
    <x v="130"/>
    <x v="208"/>
    <x v="137"/>
    <x v="196"/>
    <x v="206"/>
    <x v="210"/>
    <x v="1"/>
    <x v="1"/>
    <x v="3"/>
    <x v="130"/>
    <x v="130"/>
    <x v="130"/>
    <x v="130"/>
    <x v="1"/>
  </r>
  <r>
    <x v="215"/>
    <x v="20"/>
    <x v="106"/>
    <x v="4"/>
    <x v="198"/>
    <x v="209"/>
    <x v="213"/>
    <x v="209"/>
    <x v="28"/>
    <x v="209"/>
    <x v="138"/>
    <x v="197"/>
    <x v="207"/>
    <x v="211"/>
    <x v="1"/>
    <x v="1"/>
    <x v="13"/>
    <x v="28"/>
    <x v="28"/>
    <x v="28"/>
    <x v="28"/>
    <x v="1"/>
  </r>
  <r>
    <x v="216"/>
    <x v="12"/>
    <x v="42"/>
    <x v="90"/>
    <x v="193"/>
    <x v="210"/>
    <x v="214"/>
    <x v="210"/>
    <x v="22"/>
    <x v="210"/>
    <x v="69"/>
    <x v="94"/>
    <x v="202"/>
    <x v="212"/>
    <x v="1"/>
    <x v="1"/>
    <x v="4"/>
    <x v="22"/>
    <x v="22"/>
    <x v="22"/>
    <x v="22"/>
    <x v="1"/>
  </r>
  <r>
    <x v="217"/>
    <x v="6"/>
    <x v="84"/>
    <x v="178"/>
    <x v="178"/>
    <x v="211"/>
    <x v="215"/>
    <x v="211"/>
    <x v="46"/>
    <x v="211"/>
    <x v="139"/>
    <x v="198"/>
    <x v="208"/>
    <x v="213"/>
    <x v="1"/>
    <x v="1"/>
    <x v="4"/>
    <x v="46"/>
    <x v="46"/>
    <x v="46"/>
    <x v="46"/>
    <x v="1"/>
  </r>
  <r>
    <x v="218"/>
    <x v="6"/>
    <x v="31"/>
    <x v="70"/>
    <x v="199"/>
    <x v="212"/>
    <x v="216"/>
    <x v="212"/>
    <x v="100"/>
    <x v="212"/>
    <x v="140"/>
    <x v="199"/>
    <x v="209"/>
    <x v="214"/>
    <x v="1"/>
    <x v="1"/>
    <x v="4"/>
    <x v="100"/>
    <x v="100"/>
    <x v="100"/>
    <x v="100"/>
    <x v="1"/>
  </r>
  <r>
    <x v="219"/>
    <x v="0"/>
    <x v="78"/>
    <x v="16"/>
    <x v="200"/>
    <x v="213"/>
    <x v="217"/>
    <x v="213"/>
    <x v="86"/>
    <x v="213"/>
    <x v="96"/>
    <x v="200"/>
    <x v="210"/>
    <x v="215"/>
    <x v="1"/>
    <x v="1"/>
    <x v="8"/>
    <x v="86"/>
    <x v="86"/>
    <x v="86"/>
    <x v="86"/>
    <x v="1"/>
  </r>
  <r>
    <x v="220"/>
    <x v="6"/>
    <x v="101"/>
    <x v="70"/>
    <x v="201"/>
    <x v="214"/>
    <x v="218"/>
    <x v="214"/>
    <x v="70"/>
    <x v="214"/>
    <x v="141"/>
    <x v="201"/>
    <x v="211"/>
    <x v="216"/>
    <x v="1"/>
    <x v="1"/>
    <x v="13"/>
    <x v="70"/>
    <x v="70"/>
    <x v="70"/>
    <x v="70"/>
    <x v="1"/>
  </r>
  <r>
    <x v="221"/>
    <x v="23"/>
    <x v="107"/>
    <x v="179"/>
    <x v="202"/>
    <x v="215"/>
    <x v="219"/>
    <x v="215"/>
    <x v="131"/>
    <x v="215"/>
    <x v="142"/>
    <x v="202"/>
    <x v="212"/>
    <x v="217"/>
    <x v="1"/>
    <x v="1"/>
    <x v="4"/>
    <x v="131"/>
    <x v="131"/>
    <x v="131"/>
    <x v="131"/>
    <x v="1"/>
  </r>
  <r>
    <x v="222"/>
    <x v="20"/>
    <x v="108"/>
    <x v="180"/>
    <x v="203"/>
    <x v="216"/>
    <x v="220"/>
    <x v="216"/>
    <x v="5"/>
    <x v="216"/>
    <x v="143"/>
    <x v="203"/>
    <x v="213"/>
    <x v="218"/>
    <x v="2"/>
    <x v="1"/>
    <x v="7"/>
    <x v="5"/>
    <x v="5"/>
    <x v="5"/>
    <x v="5"/>
    <x v="2"/>
  </r>
  <r>
    <x v="223"/>
    <x v="8"/>
    <x v="55"/>
    <x v="181"/>
    <x v="204"/>
    <x v="217"/>
    <x v="221"/>
    <x v="217"/>
    <x v="16"/>
    <x v="217"/>
    <x v="144"/>
    <x v="204"/>
    <x v="214"/>
    <x v="219"/>
    <x v="1"/>
    <x v="1"/>
    <x v="23"/>
    <x v="16"/>
    <x v="16"/>
    <x v="16"/>
    <x v="16"/>
    <x v="1"/>
  </r>
  <r>
    <x v="224"/>
    <x v="0"/>
    <x v="27"/>
    <x v="168"/>
    <x v="205"/>
    <x v="218"/>
    <x v="222"/>
    <x v="218"/>
    <x v="132"/>
    <x v="218"/>
    <x v="29"/>
    <x v="205"/>
    <x v="215"/>
    <x v="220"/>
    <x v="1"/>
    <x v="1"/>
    <x v="28"/>
    <x v="132"/>
    <x v="132"/>
    <x v="132"/>
    <x v="132"/>
    <x v="1"/>
  </r>
  <r>
    <x v="225"/>
    <x v="6"/>
    <x v="73"/>
    <x v="182"/>
    <x v="206"/>
    <x v="219"/>
    <x v="223"/>
    <x v="219"/>
    <x v="5"/>
    <x v="219"/>
    <x v="111"/>
    <x v="206"/>
    <x v="216"/>
    <x v="221"/>
    <x v="1"/>
    <x v="1"/>
    <x v="28"/>
    <x v="5"/>
    <x v="5"/>
    <x v="5"/>
    <x v="5"/>
    <x v="1"/>
  </r>
  <r>
    <x v="226"/>
    <x v="1"/>
    <x v="109"/>
    <x v="183"/>
    <x v="207"/>
    <x v="220"/>
    <x v="224"/>
    <x v="220"/>
    <x v="133"/>
    <x v="220"/>
    <x v="145"/>
    <x v="207"/>
    <x v="217"/>
    <x v="222"/>
    <x v="1"/>
    <x v="1"/>
    <x v="12"/>
    <x v="133"/>
    <x v="133"/>
    <x v="133"/>
    <x v="133"/>
    <x v="1"/>
  </r>
  <r>
    <x v="227"/>
    <x v="11"/>
    <x v="49"/>
    <x v="142"/>
    <x v="208"/>
    <x v="221"/>
    <x v="225"/>
    <x v="221"/>
    <x v="111"/>
    <x v="221"/>
    <x v="146"/>
    <x v="208"/>
    <x v="218"/>
    <x v="223"/>
    <x v="1"/>
    <x v="1"/>
    <x v="22"/>
    <x v="111"/>
    <x v="111"/>
    <x v="111"/>
    <x v="111"/>
    <x v="1"/>
  </r>
  <r>
    <x v="228"/>
    <x v="23"/>
    <x v="57"/>
    <x v="184"/>
    <x v="209"/>
    <x v="222"/>
    <x v="226"/>
    <x v="222"/>
    <x v="5"/>
    <x v="222"/>
    <x v="89"/>
    <x v="209"/>
    <x v="219"/>
    <x v="224"/>
    <x v="1"/>
    <x v="1"/>
    <x v="30"/>
    <x v="5"/>
    <x v="5"/>
    <x v="5"/>
    <x v="5"/>
    <x v="1"/>
  </r>
  <r>
    <x v="229"/>
    <x v="18"/>
    <x v="110"/>
    <x v="160"/>
    <x v="210"/>
    <x v="223"/>
    <x v="227"/>
    <x v="223"/>
    <x v="134"/>
    <x v="223"/>
    <x v="147"/>
    <x v="210"/>
    <x v="220"/>
    <x v="225"/>
    <x v="3"/>
    <x v="1"/>
    <x v="5"/>
    <x v="134"/>
    <x v="134"/>
    <x v="134"/>
    <x v="134"/>
    <x v="3"/>
  </r>
  <r>
    <x v="230"/>
    <x v="10"/>
    <x v="111"/>
    <x v="185"/>
    <x v="211"/>
    <x v="224"/>
    <x v="228"/>
    <x v="224"/>
    <x v="84"/>
    <x v="224"/>
    <x v="148"/>
    <x v="211"/>
    <x v="221"/>
    <x v="226"/>
    <x v="1"/>
    <x v="1"/>
    <x v="4"/>
    <x v="84"/>
    <x v="84"/>
    <x v="84"/>
    <x v="84"/>
    <x v="1"/>
  </r>
  <r>
    <x v="231"/>
    <x v="1"/>
    <x v="61"/>
    <x v="3"/>
    <x v="212"/>
    <x v="225"/>
    <x v="229"/>
    <x v="225"/>
    <x v="133"/>
    <x v="225"/>
    <x v="67"/>
    <x v="212"/>
    <x v="222"/>
    <x v="227"/>
    <x v="1"/>
    <x v="1"/>
    <x v="23"/>
    <x v="133"/>
    <x v="133"/>
    <x v="133"/>
    <x v="133"/>
    <x v="1"/>
  </r>
  <r>
    <x v="232"/>
    <x v="12"/>
    <x v="42"/>
    <x v="42"/>
    <x v="213"/>
    <x v="226"/>
    <x v="230"/>
    <x v="226"/>
    <x v="103"/>
    <x v="226"/>
    <x v="69"/>
    <x v="213"/>
    <x v="223"/>
    <x v="228"/>
    <x v="1"/>
    <x v="1"/>
    <x v="14"/>
    <x v="103"/>
    <x v="103"/>
    <x v="103"/>
    <x v="103"/>
    <x v="1"/>
  </r>
  <r>
    <x v="233"/>
    <x v="1"/>
    <x v="38"/>
    <x v="186"/>
    <x v="214"/>
    <x v="227"/>
    <x v="231"/>
    <x v="227"/>
    <x v="5"/>
    <x v="227"/>
    <x v="104"/>
    <x v="214"/>
    <x v="224"/>
    <x v="229"/>
    <x v="1"/>
    <x v="1"/>
    <x v="11"/>
    <x v="5"/>
    <x v="5"/>
    <x v="5"/>
    <x v="5"/>
    <x v="1"/>
  </r>
  <r>
    <x v="234"/>
    <x v="0"/>
    <x v="84"/>
    <x v="187"/>
    <x v="215"/>
    <x v="103"/>
    <x v="232"/>
    <x v="228"/>
    <x v="63"/>
    <x v="228"/>
    <x v="103"/>
    <x v="215"/>
    <x v="225"/>
    <x v="230"/>
    <x v="1"/>
    <x v="1"/>
    <x v="3"/>
    <x v="63"/>
    <x v="63"/>
    <x v="63"/>
    <x v="63"/>
    <x v="1"/>
  </r>
  <r>
    <x v="235"/>
    <x v="22"/>
    <x v="79"/>
    <x v="188"/>
    <x v="216"/>
    <x v="228"/>
    <x v="233"/>
    <x v="229"/>
    <x v="75"/>
    <x v="229"/>
    <x v="97"/>
    <x v="216"/>
    <x v="226"/>
    <x v="231"/>
    <x v="1"/>
    <x v="1"/>
    <x v="4"/>
    <x v="75"/>
    <x v="75"/>
    <x v="75"/>
    <x v="75"/>
    <x v="1"/>
  </r>
  <r>
    <x v="236"/>
    <x v="14"/>
    <x v="85"/>
    <x v="122"/>
    <x v="139"/>
    <x v="229"/>
    <x v="234"/>
    <x v="230"/>
    <x v="43"/>
    <x v="230"/>
    <x v="132"/>
    <x v="132"/>
    <x v="227"/>
    <x v="232"/>
    <x v="1"/>
    <x v="1"/>
    <x v="7"/>
    <x v="43"/>
    <x v="43"/>
    <x v="43"/>
    <x v="43"/>
    <x v="1"/>
  </r>
  <r>
    <x v="237"/>
    <x v="12"/>
    <x v="67"/>
    <x v="189"/>
    <x v="217"/>
    <x v="230"/>
    <x v="235"/>
    <x v="231"/>
    <x v="106"/>
    <x v="231"/>
    <x v="108"/>
    <x v="217"/>
    <x v="228"/>
    <x v="233"/>
    <x v="1"/>
    <x v="1"/>
    <x v="4"/>
    <x v="106"/>
    <x v="106"/>
    <x v="106"/>
    <x v="106"/>
    <x v="1"/>
  </r>
  <r>
    <x v="238"/>
    <x v="0"/>
    <x v="44"/>
    <x v="190"/>
    <x v="218"/>
    <x v="231"/>
    <x v="236"/>
    <x v="232"/>
    <x v="62"/>
    <x v="232"/>
    <x v="48"/>
    <x v="218"/>
    <x v="229"/>
    <x v="234"/>
    <x v="1"/>
    <x v="1"/>
    <x v="22"/>
    <x v="62"/>
    <x v="62"/>
    <x v="62"/>
    <x v="62"/>
    <x v="1"/>
  </r>
  <r>
    <x v="239"/>
    <x v="1"/>
    <x v="104"/>
    <x v="51"/>
    <x v="219"/>
    <x v="232"/>
    <x v="237"/>
    <x v="233"/>
    <x v="105"/>
    <x v="233"/>
    <x v="134"/>
    <x v="219"/>
    <x v="230"/>
    <x v="235"/>
    <x v="1"/>
    <x v="1"/>
    <x v="4"/>
    <x v="105"/>
    <x v="105"/>
    <x v="105"/>
    <x v="105"/>
    <x v="1"/>
  </r>
  <r>
    <x v="240"/>
    <x v="11"/>
    <x v="112"/>
    <x v="191"/>
    <x v="220"/>
    <x v="233"/>
    <x v="238"/>
    <x v="234"/>
    <x v="135"/>
    <x v="234"/>
    <x v="149"/>
    <x v="220"/>
    <x v="231"/>
    <x v="236"/>
    <x v="1"/>
    <x v="1"/>
    <x v="4"/>
    <x v="135"/>
    <x v="135"/>
    <x v="135"/>
    <x v="135"/>
    <x v="1"/>
  </r>
  <r>
    <x v="241"/>
    <x v="1"/>
    <x v="74"/>
    <x v="192"/>
    <x v="221"/>
    <x v="124"/>
    <x v="239"/>
    <x v="235"/>
    <x v="133"/>
    <x v="235"/>
    <x v="87"/>
    <x v="221"/>
    <x v="232"/>
    <x v="237"/>
    <x v="1"/>
    <x v="1"/>
    <x v="4"/>
    <x v="133"/>
    <x v="133"/>
    <x v="133"/>
    <x v="133"/>
    <x v="1"/>
  </r>
  <r>
    <x v="242"/>
    <x v="18"/>
    <x v="113"/>
    <x v="193"/>
    <x v="222"/>
    <x v="234"/>
    <x v="240"/>
    <x v="236"/>
    <x v="136"/>
    <x v="236"/>
    <x v="150"/>
    <x v="222"/>
    <x v="233"/>
    <x v="238"/>
    <x v="1"/>
    <x v="1"/>
    <x v="21"/>
    <x v="136"/>
    <x v="136"/>
    <x v="136"/>
    <x v="136"/>
    <x v="1"/>
  </r>
  <r>
    <x v="243"/>
    <x v="3"/>
    <x v="76"/>
    <x v="107"/>
    <x v="223"/>
    <x v="235"/>
    <x v="241"/>
    <x v="237"/>
    <x v="137"/>
    <x v="237"/>
    <x v="151"/>
    <x v="113"/>
    <x v="234"/>
    <x v="239"/>
    <x v="1"/>
    <x v="1"/>
    <x v="30"/>
    <x v="137"/>
    <x v="137"/>
    <x v="137"/>
    <x v="137"/>
    <x v="1"/>
  </r>
  <r>
    <x v="244"/>
    <x v="5"/>
    <x v="15"/>
    <x v="15"/>
    <x v="114"/>
    <x v="236"/>
    <x v="242"/>
    <x v="238"/>
    <x v="31"/>
    <x v="238"/>
    <x v="94"/>
    <x v="15"/>
    <x v="117"/>
    <x v="240"/>
    <x v="1"/>
    <x v="1"/>
    <x v="32"/>
    <x v="31"/>
    <x v="31"/>
    <x v="31"/>
    <x v="31"/>
    <x v="1"/>
  </r>
  <r>
    <x v="245"/>
    <x v="6"/>
    <x v="109"/>
    <x v="194"/>
    <x v="224"/>
    <x v="237"/>
    <x v="243"/>
    <x v="239"/>
    <x v="46"/>
    <x v="239"/>
    <x v="152"/>
    <x v="223"/>
    <x v="235"/>
    <x v="241"/>
    <x v="1"/>
    <x v="1"/>
    <x v="15"/>
    <x v="46"/>
    <x v="46"/>
    <x v="46"/>
    <x v="46"/>
    <x v="1"/>
  </r>
  <r>
    <x v="246"/>
    <x v="12"/>
    <x v="42"/>
    <x v="42"/>
    <x v="225"/>
    <x v="238"/>
    <x v="244"/>
    <x v="240"/>
    <x v="45"/>
    <x v="240"/>
    <x v="69"/>
    <x v="213"/>
    <x v="236"/>
    <x v="242"/>
    <x v="1"/>
    <x v="1"/>
    <x v="19"/>
    <x v="45"/>
    <x v="45"/>
    <x v="45"/>
    <x v="45"/>
    <x v="1"/>
  </r>
  <r>
    <x v="247"/>
    <x v="8"/>
    <x v="88"/>
    <x v="130"/>
    <x v="226"/>
    <x v="239"/>
    <x v="245"/>
    <x v="241"/>
    <x v="118"/>
    <x v="241"/>
    <x v="112"/>
    <x v="142"/>
    <x v="237"/>
    <x v="243"/>
    <x v="1"/>
    <x v="1"/>
    <x v="21"/>
    <x v="118"/>
    <x v="118"/>
    <x v="118"/>
    <x v="118"/>
    <x v="1"/>
  </r>
  <r>
    <x v="248"/>
    <x v="0"/>
    <x v="78"/>
    <x v="195"/>
    <x v="227"/>
    <x v="213"/>
    <x v="217"/>
    <x v="242"/>
    <x v="62"/>
    <x v="242"/>
    <x v="96"/>
    <x v="224"/>
    <x v="238"/>
    <x v="244"/>
    <x v="1"/>
    <x v="1"/>
    <x v="5"/>
    <x v="62"/>
    <x v="62"/>
    <x v="62"/>
    <x v="62"/>
    <x v="1"/>
  </r>
  <r>
    <x v="249"/>
    <x v="23"/>
    <x v="59"/>
    <x v="143"/>
    <x v="228"/>
    <x v="240"/>
    <x v="246"/>
    <x v="243"/>
    <x v="131"/>
    <x v="243"/>
    <x v="153"/>
    <x v="225"/>
    <x v="47"/>
    <x v="245"/>
    <x v="1"/>
    <x v="1"/>
    <x v="4"/>
    <x v="131"/>
    <x v="131"/>
    <x v="131"/>
    <x v="131"/>
    <x v="1"/>
  </r>
  <r>
    <x v="250"/>
    <x v="22"/>
    <x v="93"/>
    <x v="196"/>
    <x v="229"/>
    <x v="241"/>
    <x v="247"/>
    <x v="244"/>
    <x v="72"/>
    <x v="244"/>
    <x v="129"/>
    <x v="226"/>
    <x v="239"/>
    <x v="246"/>
    <x v="1"/>
    <x v="1"/>
    <x v="15"/>
    <x v="72"/>
    <x v="72"/>
    <x v="72"/>
    <x v="72"/>
    <x v="1"/>
  </r>
  <r>
    <x v="251"/>
    <x v="2"/>
    <x v="71"/>
    <x v="84"/>
    <x v="230"/>
    <x v="106"/>
    <x v="248"/>
    <x v="245"/>
    <x v="59"/>
    <x v="245"/>
    <x v="154"/>
    <x v="227"/>
    <x v="240"/>
    <x v="247"/>
    <x v="1"/>
    <x v="1"/>
    <x v="19"/>
    <x v="59"/>
    <x v="59"/>
    <x v="59"/>
    <x v="59"/>
    <x v="1"/>
  </r>
  <r>
    <x v="252"/>
    <x v="12"/>
    <x v="49"/>
    <x v="197"/>
    <x v="231"/>
    <x v="242"/>
    <x v="249"/>
    <x v="246"/>
    <x v="103"/>
    <x v="246"/>
    <x v="53"/>
    <x v="228"/>
    <x v="241"/>
    <x v="248"/>
    <x v="1"/>
    <x v="1"/>
    <x v="7"/>
    <x v="103"/>
    <x v="103"/>
    <x v="103"/>
    <x v="103"/>
    <x v="1"/>
  </r>
  <r>
    <x v="253"/>
    <x v="10"/>
    <x v="48"/>
    <x v="198"/>
    <x v="232"/>
    <x v="243"/>
    <x v="250"/>
    <x v="247"/>
    <x v="67"/>
    <x v="247"/>
    <x v="52"/>
    <x v="229"/>
    <x v="242"/>
    <x v="249"/>
    <x v="1"/>
    <x v="1"/>
    <x v="4"/>
    <x v="67"/>
    <x v="67"/>
    <x v="67"/>
    <x v="67"/>
    <x v="1"/>
  </r>
  <r>
    <x v="254"/>
    <x v="0"/>
    <x v="100"/>
    <x v="161"/>
    <x v="178"/>
    <x v="244"/>
    <x v="251"/>
    <x v="248"/>
    <x v="23"/>
    <x v="248"/>
    <x v="128"/>
    <x v="230"/>
    <x v="184"/>
    <x v="250"/>
    <x v="1"/>
    <x v="1"/>
    <x v="1"/>
    <x v="23"/>
    <x v="23"/>
    <x v="23"/>
    <x v="23"/>
    <x v="1"/>
  </r>
  <r>
    <x v="255"/>
    <x v="5"/>
    <x v="114"/>
    <x v="199"/>
    <x v="233"/>
    <x v="245"/>
    <x v="252"/>
    <x v="249"/>
    <x v="68"/>
    <x v="249"/>
    <x v="155"/>
    <x v="231"/>
    <x v="243"/>
    <x v="251"/>
    <x v="1"/>
    <x v="1"/>
    <x v="22"/>
    <x v="68"/>
    <x v="68"/>
    <x v="68"/>
    <x v="68"/>
    <x v="1"/>
  </r>
  <r>
    <x v="256"/>
    <x v="14"/>
    <x v="85"/>
    <x v="200"/>
    <x v="234"/>
    <x v="246"/>
    <x v="253"/>
    <x v="250"/>
    <x v="138"/>
    <x v="250"/>
    <x v="132"/>
    <x v="232"/>
    <x v="244"/>
    <x v="252"/>
    <x v="2"/>
    <x v="1"/>
    <x v="13"/>
    <x v="138"/>
    <x v="138"/>
    <x v="138"/>
    <x v="138"/>
    <x v="2"/>
  </r>
  <r>
    <x v="257"/>
    <x v="9"/>
    <x v="115"/>
    <x v="201"/>
    <x v="235"/>
    <x v="247"/>
    <x v="254"/>
    <x v="251"/>
    <x v="139"/>
    <x v="251"/>
    <x v="156"/>
    <x v="233"/>
    <x v="245"/>
    <x v="253"/>
    <x v="1"/>
    <x v="1"/>
    <x v="22"/>
    <x v="139"/>
    <x v="139"/>
    <x v="139"/>
    <x v="139"/>
    <x v="1"/>
  </r>
  <r>
    <x v="258"/>
    <x v="8"/>
    <x v="58"/>
    <x v="202"/>
    <x v="236"/>
    <x v="248"/>
    <x v="255"/>
    <x v="252"/>
    <x v="4"/>
    <x v="252"/>
    <x v="84"/>
    <x v="234"/>
    <x v="246"/>
    <x v="254"/>
    <x v="1"/>
    <x v="1"/>
    <x v="1"/>
    <x v="4"/>
    <x v="4"/>
    <x v="4"/>
    <x v="4"/>
    <x v="1"/>
  </r>
  <r>
    <x v="259"/>
    <x v="12"/>
    <x v="36"/>
    <x v="203"/>
    <x v="237"/>
    <x v="249"/>
    <x v="256"/>
    <x v="253"/>
    <x v="5"/>
    <x v="253"/>
    <x v="38"/>
    <x v="235"/>
    <x v="247"/>
    <x v="255"/>
    <x v="1"/>
    <x v="1"/>
    <x v="30"/>
    <x v="5"/>
    <x v="5"/>
    <x v="5"/>
    <x v="5"/>
    <x v="1"/>
  </r>
  <r>
    <x v="260"/>
    <x v="16"/>
    <x v="98"/>
    <x v="69"/>
    <x v="238"/>
    <x v="250"/>
    <x v="257"/>
    <x v="254"/>
    <x v="15"/>
    <x v="254"/>
    <x v="157"/>
    <x v="236"/>
    <x v="248"/>
    <x v="256"/>
    <x v="1"/>
    <x v="1"/>
    <x v="6"/>
    <x v="15"/>
    <x v="15"/>
    <x v="15"/>
    <x v="15"/>
    <x v="1"/>
  </r>
  <r>
    <x v="261"/>
    <x v="11"/>
    <x v="14"/>
    <x v="204"/>
    <x v="142"/>
    <x v="251"/>
    <x v="258"/>
    <x v="255"/>
    <x v="140"/>
    <x v="255"/>
    <x v="14"/>
    <x v="237"/>
    <x v="249"/>
    <x v="257"/>
    <x v="1"/>
    <x v="1"/>
    <x v="23"/>
    <x v="140"/>
    <x v="140"/>
    <x v="140"/>
    <x v="140"/>
    <x v="1"/>
  </r>
  <r>
    <x v="262"/>
    <x v="11"/>
    <x v="0"/>
    <x v="78"/>
    <x v="239"/>
    <x v="252"/>
    <x v="259"/>
    <x v="256"/>
    <x v="85"/>
    <x v="256"/>
    <x v="63"/>
    <x v="81"/>
    <x v="250"/>
    <x v="258"/>
    <x v="1"/>
    <x v="1"/>
    <x v="3"/>
    <x v="85"/>
    <x v="85"/>
    <x v="85"/>
    <x v="85"/>
    <x v="1"/>
  </r>
  <r>
    <x v="263"/>
    <x v="20"/>
    <x v="80"/>
    <x v="205"/>
    <x v="240"/>
    <x v="253"/>
    <x v="260"/>
    <x v="257"/>
    <x v="49"/>
    <x v="257"/>
    <x v="98"/>
    <x v="238"/>
    <x v="251"/>
    <x v="259"/>
    <x v="3"/>
    <x v="1"/>
    <x v="9"/>
    <x v="49"/>
    <x v="49"/>
    <x v="49"/>
    <x v="49"/>
    <x v="3"/>
  </r>
  <r>
    <x v="264"/>
    <x v="21"/>
    <x v="116"/>
    <x v="206"/>
    <x v="241"/>
    <x v="254"/>
    <x v="261"/>
    <x v="258"/>
    <x v="141"/>
    <x v="258"/>
    <x v="158"/>
    <x v="239"/>
    <x v="252"/>
    <x v="260"/>
    <x v="1"/>
    <x v="1"/>
    <x v="28"/>
    <x v="141"/>
    <x v="141"/>
    <x v="141"/>
    <x v="141"/>
    <x v="1"/>
  </r>
  <r>
    <x v="265"/>
    <x v="0"/>
    <x v="78"/>
    <x v="207"/>
    <x v="242"/>
    <x v="255"/>
    <x v="262"/>
    <x v="259"/>
    <x v="23"/>
    <x v="259"/>
    <x v="96"/>
    <x v="240"/>
    <x v="253"/>
    <x v="261"/>
    <x v="1"/>
    <x v="1"/>
    <x v="20"/>
    <x v="23"/>
    <x v="23"/>
    <x v="23"/>
    <x v="23"/>
    <x v="1"/>
  </r>
  <r>
    <x v="266"/>
    <x v="1"/>
    <x v="109"/>
    <x v="183"/>
    <x v="207"/>
    <x v="256"/>
    <x v="263"/>
    <x v="260"/>
    <x v="105"/>
    <x v="260"/>
    <x v="145"/>
    <x v="207"/>
    <x v="217"/>
    <x v="262"/>
    <x v="1"/>
    <x v="1"/>
    <x v="15"/>
    <x v="105"/>
    <x v="105"/>
    <x v="105"/>
    <x v="105"/>
    <x v="1"/>
  </r>
  <r>
    <x v="267"/>
    <x v="11"/>
    <x v="117"/>
    <x v="208"/>
    <x v="243"/>
    <x v="257"/>
    <x v="264"/>
    <x v="261"/>
    <x v="121"/>
    <x v="261"/>
    <x v="159"/>
    <x v="241"/>
    <x v="254"/>
    <x v="263"/>
    <x v="1"/>
    <x v="1"/>
    <x v="4"/>
    <x v="121"/>
    <x v="121"/>
    <x v="121"/>
    <x v="121"/>
    <x v="1"/>
  </r>
  <r>
    <x v="268"/>
    <x v="12"/>
    <x v="67"/>
    <x v="209"/>
    <x v="244"/>
    <x v="258"/>
    <x v="265"/>
    <x v="262"/>
    <x v="30"/>
    <x v="262"/>
    <x v="108"/>
    <x v="242"/>
    <x v="255"/>
    <x v="264"/>
    <x v="1"/>
    <x v="1"/>
    <x v="32"/>
    <x v="30"/>
    <x v="30"/>
    <x v="30"/>
    <x v="30"/>
    <x v="1"/>
  </r>
  <r>
    <x v="269"/>
    <x v="0"/>
    <x v="48"/>
    <x v="210"/>
    <x v="245"/>
    <x v="259"/>
    <x v="266"/>
    <x v="263"/>
    <x v="63"/>
    <x v="263"/>
    <x v="160"/>
    <x v="243"/>
    <x v="256"/>
    <x v="265"/>
    <x v="1"/>
    <x v="1"/>
    <x v="30"/>
    <x v="63"/>
    <x v="63"/>
    <x v="63"/>
    <x v="63"/>
    <x v="1"/>
  </r>
  <r>
    <x v="270"/>
    <x v="20"/>
    <x v="118"/>
    <x v="211"/>
    <x v="246"/>
    <x v="260"/>
    <x v="267"/>
    <x v="264"/>
    <x v="5"/>
    <x v="264"/>
    <x v="161"/>
    <x v="244"/>
    <x v="257"/>
    <x v="266"/>
    <x v="1"/>
    <x v="1"/>
    <x v="23"/>
    <x v="5"/>
    <x v="5"/>
    <x v="5"/>
    <x v="5"/>
    <x v="1"/>
  </r>
  <r>
    <x v="271"/>
    <x v="3"/>
    <x v="92"/>
    <x v="212"/>
    <x v="247"/>
    <x v="261"/>
    <x v="268"/>
    <x v="265"/>
    <x v="142"/>
    <x v="265"/>
    <x v="162"/>
    <x v="245"/>
    <x v="258"/>
    <x v="267"/>
    <x v="1"/>
    <x v="1"/>
    <x v="14"/>
    <x v="142"/>
    <x v="142"/>
    <x v="142"/>
    <x v="142"/>
    <x v="1"/>
  </r>
  <r>
    <x v="272"/>
    <x v="2"/>
    <x v="71"/>
    <x v="134"/>
    <x v="187"/>
    <x v="262"/>
    <x v="269"/>
    <x v="266"/>
    <x v="1"/>
    <x v="266"/>
    <x v="154"/>
    <x v="146"/>
    <x v="259"/>
    <x v="268"/>
    <x v="1"/>
    <x v="1"/>
    <x v="33"/>
    <x v="1"/>
    <x v="1"/>
    <x v="1"/>
    <x v="1"/>
    <x v="1"/>
  </r>
  <r>
    <x v="273"/>
    <x v="1"/>
    <x v="74"/>
    <x v="213"/>
    <x v="248"/>
    <x v="263"/>
    <x v="270"/>
    <x v="267"/>
    <x v="5"/>
    <x v="267"/>
    <x v="87"/>
    <x v="246"/>
    <x v="260"/>
    <x v="269"/>
    <x v="1"/>
    <x v="1"/>
    <x v="9"/>
    <x v="5"/>
    <x v="5"/>
    <x v="5"/>
    <x v="5"/>
    <x v="1"/>
  </r>
  <r>
    <x v="274"/>
    <x v="16"/>
    <x v="24"/>
    <x v="214"/>
    <x v="249"/>
    <x v="264"/>
    <x v="271"/>
    <x v="268"/>
    <x v="115"/>
    <x v="268"/>
    <x v="72"/>
    <x v="247"/>
    <x v="261"/>
    <x v="270"/>
    <x v="1"/>
    <x v="1"/>
    <x v="19"/>
    <x v="115"/>
    <x v="115"/>
    <x v="115"/>
    <x v="115"/>
    <x v="1"/>
  </r>
  <r>
    <x v="275"/>
    <x v="11"/>
    <x v="49"/>
    <x v="197"/>
    <x v="250"/>
    <x v="265"/>
    <x v="272"/>
    <x v="269"/>
    <x v="143"/>
    <x v="269"/>
    <x v="146"/>
    <x v="228"/>
    <x v="262"/>
    <x v="271"/>
    <x v="1"/>
    <x v="1"/>
    <x v="4"/>
    <x v="143"/>
    <x v="143"/>
    <x v="143"/>
    <x v="143"/>
    <x v="1"/>
  </r>
  <r>
    <x v="276"/>
    <x v="10"/>
    <x v="39"/>
    <x v="215"/>
    <x v="251"/>
    <x v="266"/>
    <x v="273"/>
    <x v="270"/>
    <x v="90"/>
    <x v="270"/>
    <x v="100"/>
    <x v="248"/>
    <x v="263"/>
    <x v="272"/>
    <x v="1"/>
    <x v="1"/>
    <x v="4"/>
    <x v="90"/>
    <x v="90"/>
    <x v="90"/>
    <x v="90"/>
    <x v="1"/>
  </r>
  <r>
    <x v="277"/>
    <x v="9"/>
    <x v="63"/>
    <x v="216"/>
    <x v="252"/>
    <x v="267"/>
    <x v="274"/>
    <x v="271"/>
    <x v="53"/>
    <x v="271"/>
    <x v="163"/>
    <x v="249"/>
    <x v="264"/>
    <x v="273"/>
    <x v="1"/>
    <x v="1"/>
    <x v="22"/>
    <x v="53"/>
    <x v="53"/>
    <x v="53"/>
    <x v="53"/>
    <x v="1"/>
  </r>
  <r>
    <x v="278"/>
    <x v="4"/>
    <x v="90"/>
    <x v="160"/>
    <x v="177"/>
    <x v="202"/>
    <x v="275"/>
    <x v="272"/>
    <x v="129"/>
    <x v="272"/>
    <x v="114"/>
    <x v="174"/>
    <x v="183"/>
    <x v="274"/>
    <x v="1"/>
    <x v="1"/>
    <x v="2"/>
    <x v="129"/>
    <x v="129"/>
    <x v="129"/>
    <x v="129"/>
    <x v="1"/>
  </r>
  <r>
    <x v="279"/>
    <x v="16"/>
    <x v="98"/>
    <x v="162"/>
    <x v="253"/>
    <x v="268"/>
    <x v="276"/>
    <x v="273"/>
    <x v="54"/>
    <x v="273"/>
    <x v="157"/>
    <x v="176"/>
    <x v="265"/>
    <x v="275"/>
    <x v="1"/>
    <x v="1"/>
    <x v="19"/>
    <x v="54"/>
    <x v="54"/>
    <x v="54"/>
    <x v="54"/>
    <x v="1"/>
  </r>
  <r>
    <x v="280"/>
    <x v="12"/>
    <x v="26"/>
    <x v="28"/>
    <x v="254"/>
    <x v="269"/>
    <x v="277"/>
    <x v="274"/>
    <x v="45"/>
    <x v="274"/>
    <x v="28"/>
    <x v="28"/>
    <x v="266"/>
    <x v="276"/>
    <x v="1"/>
    <x v="1"/>
    <x v="8"/>
    <x v="45"/>
    <x v="45"/>
    <x v="45"/>
    <x v="45"/>
    <x v="1"/>
  </r>
  <r>
    <x v="281"/>
    <x v="8"/>
    <x v="6"/>
    <x v="68"/>
    <x v="255"/>
    <x v="270"/>
    <x v="278"/>
    <x v="275"/>
    <x v="144"/>
    <x v="275"/>
    <x v="135"/>
    <x v="250"/>
    <x v="267"/>
    <x v="277"/>
    <x v="3"/>
    <x v="1"/>
    <x v="25"/>
    <x v="144"/>
    <x v="144"/>
    <x v="144"/>
    <x v="144"/>
    <x v="3"/>
  </r>
  <r>
    <x v="282"/>
    <x v="11"/>
    <x v="24"/>
    <x v="161"/>
    <x v="256"/>
    <x v="271"/>
    <x v="279"/>
    <x v="276"/>
    <x v="5"/>
    <x v="276"/>
    <x v="26"/>
    <x v="175"/>
    <x v="268"/>
    <x v="278"/>
    <x v="1"/>
    <x v="1"/>
    <x v="11"/>
    <x v="5"/>
    <x v="5"/>
    <x v="5"/>
    <x v="5"/>
    <x v="1"/>
  </r>
  <r>
    <x v="283"/>
    <x v="11"/>
    <x v="24"/>
    <x v="26"/>
    <x v="27"/>
    <x v="272"/>
    <x v="280"/>
    <x v="277"/>
    <x v="114"/>
    <x v="277"/>
    <x v="26"/>
    <x v="26"/>
    <x v="27"/>
    <x v="279"/>
    <x v="1"/>
    <x v="1"/>
    <x v="28"/>
    <x v="114"/>
    <x v="114"/>
    <x v="114"/>
    <x v="114"/>
    <x v="1"/>
  </r>
  <r>
    <x v="284"/>
    <x v="18"/>
    <x v="11"/>
    <x v="217"/>
    <x v="210"/>
    <x v="273"/>
    <x v="281"/>
    <x v="278"/>
    <x v="36"/>
    <x v="278"/>
    <x v="137"/>
    <x v="251"/>
    <x v="269"/>
    <x v="280"/>
    <x v="1"/>
    <x v="1"/>
    <x v="3"/>
    <x v="36"/>
    <x v="36"/>
    <x v="36"/>
    <x v="36"/>
    <x v="1"/>
  </r>
  <r>
    <x v="285"/>
    <x v="4"/>
    <x v="119"/>
    <x v="218"/>
    <x v="257"/>
    <x v="274"/>
    <x v="282"/>
    <x v="279"/>
    <x v="5"/>
    <x v="279"/>
    <x v="164"/>
    <x v="252"/>
    <x v="270"/>
    <x v="281"/>
    <x v="1"/>
    <x v="1"/>
    <x v="7"/>
    <x v="5"/>
    <x v="5"/>
    <x v="5"/>
    <x v="5"/>
    <x v="1"/>
  </r>
  <r>
    <x v="286"/>
    <x v="0"/>
    <x v="0"/>
    <x v="198"/>
    <x v="258"/>
    <x v="275"/>
    <x v="283"/>
    <x v="280"/>
    <x v="40"/>
    <x v="280"/>
    <x v="0"/>
    <x v="253"/>
    <x v="271"/>
    <x v="282"/>
    <x v="1"/>
    <x v="1"/>
    <x v="1"/>
    <x v="40"/>
    <x v="40"/>
    <x v="40"/>
    <x v="40"/>
    <x v="1"/>
  </r>
  <r>
    <x v="287"/>
    <x v="1"/>
    <x v="33"/>
    <x v="10"/>
    <x v="259"/>
    <x v="276"/>
    <x v="284"/>
    <x v="281"/>
    <x v="105"/>
    <x v="281"/>
    <x v="35"/>
    <x v="254"/>
    <x v="272"/>
    <x v="283"/>
    <x v="1"/>
    <x v="1"/>
    <x v="28"/>
    <x v="105"/>
    <x v="105"/>
    <x v="105"/>
    <x v="105"/>
    <x v="1"/>
  </r>
  <r>
    <x v="288"/>
    <x v="8"/>
    <x v="31"/>
    <x v="145"/>
    <x v="260"/>
    <x v="277"/>
    <x v="285"/>
    <x v="282"/>
    <x v="5"/>
    <x v="282"/>
    <x v="33"/>
    <x v="255"/>
    <x v="273"/>
    <x v="284"/>
    <x v="1"/>
    <x v="1"/>
    <x v="21"/>
    <x v="5"/>
    <x v="5"/>
    <x v="5"/>
    <x v="5"/>
    <x v="1"/>
  </r>
  <r>
    <x v="289"/>
    <x v="13"/>
    <x v="120"/>
    <x v="130"/>
    <x v="261"/>
    <x v="278"/>
    <x v="286"/>
    <x v="283"/>
    <x v="145"/>
    <x v="283"/>
    <x v="165"/>
    <x v="256"/>
    <x v="274"/>
    <x v="285"/>
    <x v="1"/>
    <x v="1"/>
    <x v="3"/>
    <x v="145"/>
    <x v="145"/>
    <x v="145"/>
    <x v="145"/>
    <x v="1"/>
  </r>
  <r>
    <x v="290"/>
    <x v="0"/>
    <x v="27"/>
    <x v="219"/>
    <x v="262"/>
    <x v="279"/>
    <x v="287"/>
    <x v="284"/>
    <x v="63"/>
    <x v="284"/>
    <x v="29"/>
    <x v="257"/>
    <x v="275"/>
    <x v="286"/>
    <x v="1"/>
    <x v="1"/>
    <x v="23"/>
    <x v="63"/>
    <x v="63"/>
    <x v="63"/>
    <x v="63"/>
    <x v="1"/>
  </r>
  <r>
    <x v="291"/>
    <x v="9"/>
    <x v="121"/>
    <x v="220"/>
    <x v="263"/>
    <x v="280"/>
    <x v="288"/>
    <x v="285"/>
    <x v="146"/>
    <x v="285"/>
    <x v="166"/>
    <x v="258"/>
    <x v="276"/>
    <x v="287"/>
    <x v="1"/>
    <x v="1"/>
    <x v="4"/>
    <x v="146"/>
    <x v="146"/>
    <x v="146"/>
    <x v="146"/>
    <x v="1"/>
  </r>
  <r>
    <x v="292"/>
    <x v="22"/>
    <x v="72"/>
    <x v="196"/>
    <x v="264"/>
    <x v="281"/>
    <x v="289"/>
    <x v="286"/>
    <x v="123"/>
    <x v="286"/>
    <x v="85"/>
    <x v="259"/>
    <x v="277"/>
    <x v="288"/>
    <x v="1"/>
    <x v="1"/>
    <x v="29"/>
    <x v="123"/>
    <x v="123"/>
    <x v="123"/>
    <x v="123"/>
    <x v="1"/>
  </r>
  <r>
    <x v="293"/>
    <x v="5"/>
    <x v="3"/>
    <x v="61"/>
    <x v="265"/>
    <x v="282"/>
    <x v="290"/>
    <x v="287"/>
    <x v="68"/>
    <x v="287"/>
    <x v="77"/>
    <x v="61"/>
    <x v="278"/>
    <x v="289"/>
    <x v="3"/>
    <x v="1"/>
    <x v="23"/>
    <x v="68"/>
    <x v="68"/>
    <x v="68"/>
    <x v="68"/>
    <x v="3"/>
  </r>
  <r>
    <x v="294"/>
    <x v="2"/>
    <x v="62"/>
    <x v="221"/>
    <x v="266"/>
    <x v="283"/>
    <x v="291"/>
    <x v="288"/>
    <x v="80"/>
    <x v="288"/>
    <x v="69"/>
    <x v="260"/>
    <x v="279"/>
    <x v="290"/>
    <x v="1"/>
    <x v="1"/>
    <x v="8"/>
    <x v="80"/>
    <x v="80"/>
    <x v="80"/>
    <x v="80"/>
    <x v="3"/>
  </r>
  <r>
    <x v="295"/>
    <x v="2"/>
    <x v="7"/>
    <x v="7"/>
    <x v="267"/>
    <x v="284"/>
    <x v="292"/>
    <x v="289"/>
    <x v="32"/>
    <x v="289"/>
    <x v="7"/>
    <x v="7"/>
    <x v="280"/>
    <x v="291"/>
    <x v="1"/>
    <x v="1"/>
    <x v="13"/>
    <x v="32"/>
    <x v="32"/>
    <x v="32"/>
    <x v="32"/>
    <x v="1"/>
  </r>
  <r>
    <x v="296"/>
    <x v="10"/>
    <x v="74"/>
    <x v="81"/>
    <x v="268"/>
    <x v="285"/>
    <x v="293"/>
    <x v="290"/>
    <x v="147"/>
    <x v="290"/>
    <x v="93"/>
    <x v="137"/>
    <x v="281"/>
    <x v="292"/>
    <x v="1"/>
    <x v="1"/>
    <x v="4"/>
    <x v="147"/>
    <x v="147"/>
    <x v="147"/>
    <x v="147"/>
    <x v="1"/>
  </r>
  <r>
    <x v="297"/>
    <x v="16"/>
    <x v="99"/>
    <x v="222"/>
    <x v="269"/>
    <x v="286"/>
    <x v="294"/>
    <x v="291"/>
    <x v="148"/>
    <x v="291"/>
    <x v="127"/>
    <x v="261"/>
    <x v="282"/>
    <x v="293"/>
    <x v="1"/>
    <x v="1"/>
    <x v="32"/>
    <x v="148"/>
    <x v="148"/>
    <x v="148"/>
    <x v="148"/>
    <x v="1"/>
  </r>
  <r>
    <x v="298"/>
    <x v="20"/>
    <x v="122"/>
    <x v="223"/>
    <x v="270"/>
    <x v="287"/>
    <x v="295"/>
    <x v="292"/>
    <x v="88"/>
    <x v="292"/>
    <x v="167"/>
    <x v="262"/>
    <x v="283"/>
    <x v="294"/>
    <x v="1"/>
    <x v="1"/>
    <x v="33"/>
    <x v="88"/>
    <x v="88"/>
    <x v="88"/>
    <x v="88"/>
    <x v="1"/>
  </r>
  <r>
    <x v="299"/>
    <x v="22"/>
    <x v="79"/>
    <x v="224"/>
    <x v="271"/>
    <x v="288"/>
    <x v="296"/>
    <x v="293"/>
    <x v="5"/>
    <x v="293"/>
    <x v="97"/>
    <x v="263"/>
    <x v="284"/>
    <x v="295"/>
    <x v="1"/>
    <x v="1"/>
    <x v="20"/>
    <x v="5"/>
    <x v="5"/>
    <x v="5"/>
    <x v="5"/>
    <x v="1"/>
  </r>
  <r>
    <x v="300"/>
    <x v="10"/>
    <x v="67"/>
    <x v="148"/>
    <x v="272"/>
    <x v="289"/>
    <x v="297"/>
    <x v="294"/>
    <x v="7"/>
    <x v="294"/>
    <x v="76"/>
    <x v="264"/>
    <x v="285"/>
    <x v="296"/>
    <x v="1"/>
    <x v="1"/>
    <x v="32"/>
    <x v="7"/>
    <x v="7"/>
    <x v="7"/>
    <x v="7"/>
    <x v="1"/>
  </r>
  <r>
    <x v="301"/>
    <x v="13"/>
    <x v="88"/>
    <x v="225"/>
    <x v="273"/>
    <x v="290"/>
    <x v="298"/>
    <x v="295"/>
    <x v="39"/>
    <x v="295"/>
    <x v="119"/>
    <x v="265"/>
    <x v="286"/>
    <x v="297"/>
    <x v="1"/>
    <x v="1"/>
    <x v="21"/>
    <x v="39"/>
    <x v="39"/>
    <x v="39"/>
    <x v="39"/>
    <x v="1"/>
  </r>
  <r>
    <x v="302"/>
    <x v="16"/>
    <x v="98"/>
    <x v="226"/>
    <x v="274"/>
    <x v="187"/>
    <x v="299"/>
    <x v="296"/>
    <x v="54"/>
    <x v="296"/>
    <x v="157"/>
    <x v="266"/>
    <x v="287"/>
    <x v="298"/>
    <x v="1"/>
    <x v="1"/>
    <x v="4"/>
    <x v="54"/>
    <x v="54"/>
    <x v="54"/>
    <x v="54"/>
    <x v="1"/>
  </r>
  <r>
    <x v="303"/>
    <x v="8"/>
    <x v="111"/>
    <x v="227"/>
    <x v="275"/>
    <x v="291"/>
    <x v="300"/>
    <x v="297"/>
    <x v="95"/>
    <x v="297"/>
    <x v="168"/>
    <x v="267"/>
    <x v="288"/>
    <x v="299"/>
    <x v="1"/>
    <x v="1"/>
    <x v="30"/>
    <x v="95"/>
    <x v="95"/>
    <x v="95"/>
    <x v="95"/>
    <x v="1"/>
  </r>
  <r>
    <x v="304"/>
    <x v="10"/>
    <x v="48"/>
    <x v="228"/>
    <x v="276"/>
    <x v="292"/>
    <x v="301"/>
    <x v="298"/>
    <x v="51"/>
    <x v="298"/>
    <x v="52"/>
    <x v="268"/>
    <x v="289"/>
    <x v="300"/>
    <x v="1"/>
    <x v="1"/>
    <x v="19"/>
    <x v="51"/>
    <x v="51"/>
    <x v="51"/>
    <x v="51"/>
    <x v="1"/>
  </r>
  <r>
    <x v="305"/>
    <x v="3"/>
    <x v="103"/>
    <x v="229"/>
    <x v="150"/>
    <x v="293"/>
    <x v="302"/>
    <x v="299"/>
    <x v="92"/>
    <x v="299"/>
    <x v="133"/>
    <x v="269"/>
    <x v="290"/>
    <x v="301"/>
    <x v="1"/>
    <x v="1"/>
    <x v="2"/>
    <x v="92"/>
    <x v="92"/>
    <x v="92"/>
    <x v="92"/>
    <x v="1"/>
  </r>
  <r>
    <x v="306"/>
    <x v="21"/>
    <x v="123"/>
    <x v="230"/>
    <x v="277"/>
    <x v="294"/>
    <x v="303"/>
    <x v="300"/>
    <x v="91"/>
    <x v="300"/>
    <x v="169"/>
    <x v="270"/>
    <x v="291"/>
    <x v="302"/>
    <x v="1"/>
    <x v="1"/>
    <x v="10"/>
    <x v="91"/>
    <x v="91"/>
    <x v="91"/>
    <x v="91"/>
    <x v="1"/>
  </r>
  <r>
    <x v="307"/>
    <x v="11"/>
    <x v="0"/>
    <x v="231"/>
    <x v="278"/>
    <x v="295"/>
    <x v="304"/>
    <x v="301"/>
    <x v="114"/>
    <x v="301"/>
    <x v="63"/>
    <x v="271"/>
    <x v="292"/>
    <x v="303"/>
    <x v="1"/>
    <x v="1"/>
    <x v="26"/>
    <x v="114"/>
    <x v="114"/>
    <x v="114"/>
    <x v="114"/>
    <x v="1"/>
  </r>
  <r>
    <x v="308"/>
    <x v="0"/>
    <x v="84"/>
    <x v="232"/>
    <x v="279"/>
    <x v="82"/>
    <x v="83"/>
    <x v="302"/>
    <x v="86"/>
    <x v="302"/>
    <x v="103"/>
    <x v="272"/>
    <x v="293"/>
    <x v="304"/>
    <x v="1"/>
    <x v="1"/>
    <x v="1"/>
    <x v="86"/>
    <x v="86"/>
    <x v="86"/>
    <x v="86"/>
    <x v="1"/>
  </r>
  <r>
    <x v="309"/>
    <x v="16"/>
    <x v="58"/>
    <x v="233"/>
    <x v="280"/>
    <x v="296"/>
    <x v="305"/>
    <x v="303"/>
    <x v="5"/>
    <x v="303"/>
    <x v="64"/>
    <x v="273"/>
    <x v="294"/>
    <x v="305"/>
    <x v="1"/>
    <x v="1"/>
    <x v="9"/>
    <x v="5"/>
    <x v="5"/>
    <x v="5"/>
    <x v="5"/>
    <x v="1"/>
  </r>
  <r>
    <x v="310"/>
    <x v="0"/>
    <x v="78"/>
    <x v="10"/>
    <x v="281"/>
    <x v="297"/>
    <x v="306"/>
    <x v="304"/>
    <x v="23"/>
    <x v="304"/>
    <x v="96"/>
    <x v="274"/>
    <x v="295"/>
    <x v="306"/>
    <x v="1"/>
    <x v="1"/>
    <x v="15"/>
    <x v="23"/>
    <x v="23"/>
    <x v="23"/>
    <x v="23"/>
    <x v="1"/>
  </r>
  <r>
    <x v="311"/>
    <x v="10"/>
    <x v="81"/>
    <x v="13"/>
    <x v="13"/>
    <x v="143"/>
    <x v="307"/>
    <x v="305"/>
    <x v="5"/>
    <x v="305"/>
    <x v="99"/>
    <x v="275"/>
    <x v="13"/>
    <x v="307"/>
    <x v="1"/>
    <x v="1"/>
    <x v="4"/>
    <x v="5"/>
    <x v="5"/>
    <x v="5"/>
    <x v="5"/>
    <x v="1"/>
  </r>
  <r>
    <x v="312"/>
    <x v="21"/>
    <x v="123"/>
    <x v="234"/>
    <x v="45"/>
    <x v="298"/>
    <x v="308"/>
    <x v="306"/>
    <x v="149"/>
    <x v="306"/>
    <x v="169"/>
    <x v="276"/>
    <x v="296"/>
    <x v="308"/>
    <x v="3"/>
    <x v="1"/>
    <x v="7"/>
    <x v="149"/>
    <x v="149"/>
    <x v="149"/>
    <x v="149"/>
    <x v="1"/>
  </r>
  <r>
    <x v="313"/>
    <x v="17"/>
    <x v="82"/>
    <x v="235"/>
    <x v="282"/>
    <x v="299"/>
    <x v="309"/>
    <x v="307"/>
    <x v="150"/>
    <x v="307"/>
    <x v="170"/>
    <x v="277"/>
    <x v="297"/>
    <x v="309"/>
    <x v="1"/>
    <x v="1"/>
    <x v="13"/>
    <x v="150"/>
    <x v="150"/>
    <x v="150"/>
    <x v="150"/>
    <x v="1"/>
  </r>
  <r>
    <x v="314"/>
    <x v="16"/>
    <x v="32"/>
    <x v="236"/>
    <x v="283"/>
    <x v="300"/>
    <x v="310"/>
    <x v="308"/>
    <x v="115"/>
    <x v="308"/>
    <x v="42"/>
    <x v="278"/>
    <x v="298"/>
    <x v="310"/>
    <x v="1"/>
    <x v="1"/>
    <x v="29"/>
    <x v="115"/>
    <x v="115"/>
    <x v="115"/>
    <x v="115"/>
    <x v="1"/>
  </r>
  <r>
    <x v="315"/>
    <x v="8"/>
    <x v="21"/>
    <x v="237"/>
    <x v="284"/>
    <x v="301"/>
    <x v="311"/>
    <x v="309"/>
    <x v="83"/>
    <x v="309"/>
    <x v="22"/>
    <x v="279"/>
    <x v="299"/>
    <x v="311"/>
    <x v="1"/>
    <x v="1"/>
    <x v="23"/>
    <x v="83"/>
    <x v="83"/>
    <x v="83"/>
    <x v="83"/>
    <x v="1"/>
  </r>
  <r>
    <x v="316"/>
    <x v="16"/>
    <x v="98"/>
    <x v="156"/>
    <x v="285"/>
    <x v="302"/>
    <x v="312"/>
    <x v="310"/>
    <x v="5"/>
    <x v="310"/>
    <x v="157"/>
    <x v="280"/>
    <x v="300"/>
    <x v="312"/>
    <x v="1"/>
    <x v="1"/>
    <x v="4"/>
    <x v="5"/>
    <x v="5"/>
    <x v="5"/>
    <x v="5"/>
    <x v="1"/>
  </r>
  <r>
    <x v="317"/>
    <x v="0"/>
    <x v="100"/>
    <x v="164"/>
    <x v="274"/>
    <x v="303"/>
    <x v="313"/>
    <x v="311"/>
    <x v="5"/>
    <x v="311"/>
    <x v="128"/>
    <x v="179"/>
    <x v="301"/>
    <x v="313"/>
    <x v="1"/>
    <x v="1"/>
    <x v="9"/>
    <x v="5"/>
    <x v="5"/>
    <x v="5"/>
    <x v="5"/>
    <x v="1"/>
  </r>
  <r>
    <x v="318"/>
    <x v="2"/>
    <x v="2"/>
    <x v="238"/>
    <x v="286"/>
    <x v="304"/>
    <x v="314"/>
    <x v="312"/>
    <x v="50"/>
    <x v="312"/>
    <x v="171"/>
    <x v="281"/>
    <x v="302"/>
    <x v="314"/>
    <x v="1"/>
    <x v="1"/>
    <x v="31"/>
    <x v="50"/>
    <x v="50"/>
    <x v="50"/>
    <x v="50"/>
    <x v="1"/>
  </r>
  <r>
    <x v="319"/>
    <x v="17"/>
    <x v="86"/>
    <x v="239"/>
    <x v="287"/>
    <x v="305"/>
    <x v="315"/>
    <x v="313"/>
    <x v="150"/>
    <x v="313"/>
    <x v="107"/>
    <x v="282"/>
    <x v="303"/>
    <x v="315"/>
    <x v="1"/>
    <x v="1"/>
    <x v="5"/>
    <x v="150"/>
    <x v="150"/>
    <x v="150"/>
    <x v="150"/>
    <x v="1"/>
  </r>
  <r>
    <x v="320"/>
    <x v="20"/>
    <x v="122"/>
    <x v="240"/>
    <x v="288"/>
    <x v="306"/>
    <x v="316"/>
    <x v="314"/>
    <x v="151"/>
    <x v="314"/>
    <x v="167"/>
    <x v="283"/>
    <x v="304"/>
    <x v="316"/>
    <x v="2"/>
    <x v="1"/>
    <x v="7"/>
    <x v="151"/>
    <x v="151"/>
    <x v="151"/>
    <x v="151"/>
    <x v="2"/>
  </r>
  <r>
    <x v="321"/>
    <x v="5"/>
    <x v="114"/>
    <x v="241"/>
    <x v="289"/>
    <x v="307"/>
    <x v="317"/>
    <x v="315"/>
    <x v="152"/>
    <x v="315"/>
    <x v="155"/>
    <x v="284"/>
    <x v="305"/>
    <x v="317"/>
    <x v="1"/>
    <x v="1"/>
    <x v="18"/>
    <x v="152"/>
    <x v="152"/>
    <x v="152"/>
    <x v="152"/>
    <x v="1"/>
  </r>
  <r>
    <x v="322"/>
    <x v="11"/>
    <x v="97"/>
    <x v="242"/>
    <x v="290"/>
    <x v="308"/>
    <x v="318"/>
    <x v="316"/>
    <x v="128"/>
    <x v="316"/>
    <x v="123"/>
    <x v="23"/>
    <x v="306"/>
    <x v="318"/>
    <x v="1"/>
    <x v="1"/>
    <x v="7"/>
    <x v="128"/>
    <x v="128"/>
    <x v="128"/>
    <x v="128"/>
    <x v="1"/>
  </r>
  <r>
    <x v="323"/>
    <x v="12"/>
    <x v="16"/>
    <x v="243"/>
    <x v="291"/>
    <x v="309"/>
    <x v="319"/>
    <x v="317"/>
    <x v="22"/>
    <x v="317"/>
    <x v="16"/>
    <x v="285"/>
    <x v="307"/>
    <x v="319"/>
    <x v="1"/>
    <x v="1"/>
    <x v="8"/>
    <x v="22"/>
    <x v="22"/>
    <x v="22"/>
    <x v="22"/>
    <x v="1"/>
  </r>
  <r>
    <x v="324"/>
    <x v="11"/>
    <x v="14"/>
    <x v="244"/>
    <x v="292"/>
    <x v="255"/>
    <x v="320"/>
    <x v="318"/>
    <x v="140"/>
    <x v="318"/>
    <x v="14"/>
    <x v="286"/>
    <x v="308"/>
    <x v="320"/>
    <x v="1"/>
    <x v="1"/>
    <x v="20"/>
    <x v="140"/>
    <x v="140"/>
    <x v="140"/>
    <x v="140"/>
    <x v="1"/>
  </r>
  <r>
    <x v="325"/>
    <x v="5"/>
    <x v="15"/>
    <x v="245"/>
    <x v="293"/>
    <x v="310"/>
    <x v="321"/>
    <x v="319"/>
    <x v="55"/>
    <x v="319"/>
    <x v="94"/>
    <x v="287"/>
    <x v="309"/>
    <x v="321"/>
    <x v="1"/>
    <x v="1"/>
    <x v="29"/>
    <x v="55"/>
    <x v="55"/>
    <x v="55"/>
    <x v="55"/>
    <x v="1"/>
  </r>
  <r>
    <x v="326"/>
    <x v="21"/>
    <x v="124"/>
    <x v="230"/>
    <x v="229"/>
    <x v="311"/>
    <x v="322"/>
    <x v="320"/>
    <x v="153"/>
    <x v="320"/>
    <x v="172"/>
    <x v="288"/>
    <x v="310"/>
    <x v="322"/>
    <x v="1"/>
    <x v="1"/>
    <x v="32"/>
    <x v="153"/>
    <x v="153"/>
    <x v="153"/>
    <x v="153"/>
    <x v="1"/>
  </r>
  <r>
    <x v="327"/>
    <x v="9"/>
    <x v="29"/>
    <x v="246"/>
    <x v="294"/>
    <x v="312"/>
    <x v="323"/>
    <x v="321"/>
    <x v="53"/>
    <x v="321"/>
    <x v="173"/>
    <x v="289"/>
    <x v="311"/>
    <x v="323"/>
    <x v="3"/>
    <x v="1"/>
    <x v="4"/>
    <x v="53"/>
    <x v="53"/>
    <x v="53"/>
    <x v="53"/>
    <x v="3"/>
  </r>
  <r>
    <x v="328"/>
    <x v="13"/>
    <x v="104"/>
    <x v="247"/>
    <x v="295"/>
    <x v="313"/>
    <x v="324"/>
    <x v="322"/>
    <x v="154"/>
    <x v="322"/>
    <x v="174"/>
    <x v="290"/>
    <x v="312"/>
    <x v="324"/>
    <x v="1"/>
    <x v="1"/>
    <x v="4"/>
    <x v="154"/>
    <x v="154"/>
    <x v="154"/>
    <x v="154"/>
    <x v="1"/>
  </r>
  <r>
    <x v="329"/>
    <x v="10"/>
    <x v="67"/>
    <x v="97"/>
    <x v="296"/>
    <x v="314"/>
    <x v="325"/>
    <x v="323"/>
    <x v="89"/>
    <x v="323"/>
    <x v="76"/>
    <x v="291"/>
    <x v="313"/>
    <x v="325"/>
    <x v="1"/>
    <x v="1"/>
    <x v="29"/>
    <x v="89"/>
    <x v="89"/>
    <x v="89"/>
    <x v="89"/>
    <x v="1"/>
  </r>
  <r>
    <x v="330"/>
    <x v="5"/>
    <x v="114"/>
    <x v="248"/>
    <x v="297"/>
    <x v="315"/>
    <x v="326"/>
    <x v="324"/>
    <x v="31"/>
    <x v="324"/>
    <x v="155"/>
    <x v="292"/>
    <x v="314"/>
    <x v="326"/>
    <x v="1"/>
    <x v="1"/>
    <x v="12"/>
    <x v="31"/>
    <x v="31"/>
    <x v="31"/>
    <x v="31"/>
    <x v="1"/>
  </r>
  <r>
    <x v="331"/>
    <x v="5"/>
    <x v="125"/>
    <x v="76"/>
    <x v="298"/>
    <x v="316"/>
    <x v="327"/>
    <x v="325"/>
    <x v="155"/>
    <x v="325"/>
    <x v="175"/>
    <x v="293"/>
    <x v="315"/>
    <x v="327"/>
    <x v="1"/>
    <x v="1"/>
    <x v="33"/>
    <x v="155"/>
    <x v="155"/>
    <x v="155"/>
    <x v="155"/>
    <x v="1"/>
  </r>
  <r>
    <x v="332"/>
    <x v="2"/>
    <x v="75"/>
    <x v="249"/>
    <x v="299"/>
    <x v="317"/>
    <x v="328"/>
    <x v="326"/>
    <x v="59"/>
    <x v="326"/>
    <x v="176"/>
    <x v="294"/>
    <x v="316"/>
    <x v="328"/>
    <x v="1"/>
    <x v="1"/>
    <x v="14"/>
    <x v="59"/>
    <x v="59"/>
    <x v="59"/>
    <x v="59"/>
    <x v="1"/>
  </r>
  <r>
    <x v="333"/>
    <x v="17"/>
    <x v="126"/>
    <x v="250"/>
    <x v="300"/>
    <x v="318"/>
    <x v="329"/>
    <x v="327"/>
    <x v="150"/>
    <x v="327"/>
    <x v="177"/>
    <x v="295"/>
    <x v="317"/>
    <x v="329"/>
    <x v="1"/>
    <x v="1"/>
    <x v="11"/>
    <x v="150"/>
    <x v="150"/>
    <x v="150"/>
    <x v="150"/>
    <x v="1"/>
  </r>
  <r>
    <x v="334"/>
    <x v="23"/>
    <x v="89"/>
    <x v="251"/>
    <x v="301"/>
    <x v="319"/>
    <x v="330"/>
    <x v="328"/>
    <x v="156"/>
    <x v="328"/>
    <x v="113"/>
    <x v="296"/>
    <x v="318"/>
    <x v="330"/>
    <x v="3"/>
    <x v="1"/>
    <x v="4"/>
    <x v="156"/>
    <x v="156"/>
    <x v="156"/>
    <x v="156"/>
    <x v="1"/>
  </r>
  <r>
    <x v="335"/>
    <x v="16"/>
    <x v="98"/>
    <x v="252"/>
    <x v="302"/>
    <x v="320"/>
    <x v="331"/>
    <x v="329"/>
    <x v="33"/>
    <x v="329"/>
    <x v="157"/>
    <x v="297"/>
    <x v="319"/>
    <x v="331"/>
    <x v="1"/>
    <x v="1"/>
    <x v="4"/>
    <x v="33"/>
    <x v="33"/>
    <x v="33"/>
    <x v="33"/>
    <x v="1"/>
  </r>
  <r>
    <x v="336"/>
    <x v="0"/>
    <x v="84"/>
    <x v="96"/>
    <x v="303"/>
    <x v="321"/>
    <x v="332"/>
    <x v="330"/>
    <x v="79"/>
    <x v="330"/>
    <x v="103"/>
    <x v="298"/>
    <x v="320"/>
    <x v="332"/>
    <x v="1"/>
    <x v="1"/>
    <x v="23"/>
    <x v="79"/>
    <x v="79"/>
    <x v="79"/>
    <x v="79"/>
    <x v="1"/>
  </r>
  <r>
    <x v="337"/>
    <x v="12"/>
    <x v="91"/>
    <x v="135"/>
    <x v="237"/>
    <x v="322"/>
    <x v="333"/>
    <x v="331"/>
    <x v="97"/>
    <x v="331"/>
    <x v="115"/>
    <x v="147"/>
    <x v="321"/>
    <x v="333"/>
    <x v="1"/>
    <x v="1"/>
    <x v="4"/>
    <x v="97"/>
    <x v="97"/>
    <x v="97"/>
    <x v="97"/>
    <x v="1"/>
  </r>
  <r>
    <x v="338"/>
    <x v="6"/>
    <x v="50"/>
    <x v="253"/>
    <x v="304"/>
    <x v="323"/>
    <x v="334"/>
    <x v="332"/>
    <x v="70"/>
    <x v="332"/>
    <x v="178"/>
    <x v="299"/>
    <x v="322"/>
    <x v="334"/>
    <x v="1"/>
    <x v="1"/>
    <x v="2"/>
    <x v="70"/>
    <x v="70"/>
    <x v="70"/>
    <x v="70"/>
    <x v="1"/>
  </r>
  <r>
    <x v="339"/>
    <x v="10"/>
    <x v="81"/>
    <x v="129"/>
    <x v="141"/>
    <x v="324"/>
    <x v="335"/>
    <x v="333"/>
    <x v="44"/>
    <x v="333"/>
    <x v="99"/>
    <x v="300"/>
    <x v="144"/>
    <x v="335"/>
    <x v="1"/>
    <x v="1"/>
    <x v="19"/>
    <x v="44"/>
    <x v="44"/>
    <x v="44"/>
    <x v="44"/>
    <x v="1"/>
  </r>
  <r>
    <x v="340"/>
    <x v="20"/>
    <x v="34"/>
    <x v="254"/>
    <x v="305"/>
    <x v="325"/>
    <x v="336"/>
    <x v="334"/>
    <x v="151"/>
    <x v="334"/>
    <x v="36"/>
    <x v="301"/>
    <x v="323"/>
    <x v="336"/>
    <x v="1"/>
    <x v="1"/>
    <x v="15"/>
    <x v="151"/>
    <x v="151"/>
    <x v="151"/>
    <x v="151"/>
    <x v="1"/>
  </r>
  <r>
    <x v="341"/>
    <x v="20"/>
    <x v="118"/>
    <x v="255"/>
    <x v="306"/>
    <x v="326"/>
    <x v="337"/>
    <x v="335"/>
    <x v="157"/>
    <x v="335"/>
    <x v="161"/>
    <x v="302"/>
    <x v="324"/>
    <x v="337"/>
    <x v="1"/>
    <x v="1"/>
    <x v="29"/>
    <x v="157"/>
    <x v="157"/>
    <x v="157"/>
    <x v="157"/>
    <x v="1"/>
  </r>
  <r>
    <x v="342"/>
    <x v="6"/>
    <x v="77"/>
    <x v="256"/>
    <x v="307"/>
    <x v="327"/>
    <x v="338"/>
    <x v="336"/>
    <x v="158"/>
    <x v="336"/>
    <x v="179"/>
    <x v="303"/>
    <x v="325"/>
    <x v="338"/>
    <x v="1"/>
    <x v="1"/>
    <x v="1"/>
    <x v="158"/>
    <x v="158"/>
    <x v="158"/>
    <x v="158"/>
    <x v="1"/>
  </r>
  <r>
    <x v="343"/>
    <x v="16"/>
    <x v="39"/>
    <x v="257"/>
    <x v="308"/>
    <x v="328"/>
    <x v="339"/>
    <x v="337"/>
    <x v="148"/>
    <x v="337"/>
    <x v="41"/>
    <x v="304"/>
    <x v="326"/>
    <x v="339"/>
    <x v="1"/>
    <x v="1"/>
    <x v="22"/>
    <x v="148"/>
    <x v="148"/>
    <x v="148"/>
    <x v="148"/>
    <x v="1"/>
  </r>
  <r>
    <x v="344"/>
    <x v="6"/>
    <x v="73"/>
    <x v="139"/>
    <x v="190"/>
    <x v="201"/>
    <x v="340"/>
    <x v="338"/>
    <x v="100"/>
    <x v="338"/>
    <x v="111"/>
    <x v="305"/>
    <x v="327"/>
    <x v="203"/>
    <x v="1"/>
    <x v="1"/>
    <x v="26"/>
    <x v="100"/>
    <x v="100"/>
    <x v="100"/>
    <x v="100"/>
    <x v="1"/>
  </r>
  <r>
    <x v="345"/>
    <x v="1"/>
    <x v="16"/>
    <x v="42"/>
    <x v="42"/>
    <x v="329"/>
    <x v="341"/>
    <x v="339"/>
    <x v="116"/>
    <x v="339"/>
    <x v="46"/>
    <x v="306"/>
    <x v="43"/>
    <x v="340"/>
    <x v="1"/>
    <x v="1"/>
    <x v="7"/>
    <x v="116"/>
    <x v="116"/>
    <x v="116"/>
    <x v="116"/>
    <x v="1"/>
  </r>
  <r>
    <x v="346"/>
    <x v="5"/>
    <x v="68"/>
    <x v="258"/>
    <x v="309"/>
    <x v="330"/>
    <x v="342"/>
    <x v="340"/>
    <x v="64"/>
    <x v="340"/>
    <x v="180"/>
    <x v="307"/>
    <x v="328"/>
    <x v="341"/>
    <x v="1"/>
    <x v="1"/>
    <x v="1"/>
    <x v="64"/>
    <x v="64"/>
    <x v="64"/>
    <x v="64"/>
    <x v="1"/>
  </r>
  <r>
    <x v="347"/>
    <x v="21"/>
    <x v="93"/>
    <x v="166"/>
    <x v="310"/>
    <x v="331"/>
    <x v="343"/>
    <x v="341"/>
    <x v="35"/>
    <x v="341"/>
    <x v="118"/>
    <x v="181"/>
    <x v="329"/>
    <x v="342"/>
    <x v="1"/>
    <x v="1"/>
    <x v="16"/>
    <x v="35"/>
    <x v="35"/>
    <x v="35"/>
    <x v="35"/>
    <x v="1"/>
  </r>
  <r>
    <x v="348"/>
    <x v="22"/>
    <x v="70"/>
    <x v="83"/>
    <x v="311"/>
    <x v="332"/>
    <x v="344"/>
    <x v="342"/>
    <x v="159"/>
    <x v="342"/>
    <x v="81"/>
    <x v="308"/>
    <x v="330"/>
    <x v="343"/>
    <x v="1"/>
    <x v="1"/>
    <x v="20"/>
    <x v="159"/>
    <x v="159"/>
    <x v="159"/>
    <x v="159"/>
    <x v="1"/>
  </r>
  <r>
    <x v="349"/>
    <x v="11"/>
    <x v="43"/>
    <x v="259"/>
    <x v="312"/>
    <x v="333"/>
    <x v="345"/>
    <x v="343"/>
    <x v="111"/>
    <x v="343"/>
    <x v="68"/>
    <x v="309"/>
    <x v="331"/>
    <x v="344"/>
    <x v="1"/>
    <x v="1"/>
    <x v="20"/>
    <x v="111"/>
    <x v="111"/>
    <x v="111"/>
    <x v="111"/>
    <x v="1"/>
  </r>
  <r>
    <x v="350"/>
    <x v="10"/>
    <x v="81"/>
    <x v="260"/>
    <x v="43"/>
    <x v="334"/>
    <x v="346"/>
    <x v="344"/>
    <x v="51"/>
    <x v="344"/>
    <x v="99"/>
    <x v="310"/>
    <x v="332"/>
    <x v="345"/>
    <x v="1"/>
    <x v="1"/>
    <x v="3"/>
    <x v="51"/>
    <x v="51"/>
    <x v="51"/>
    <x v="51"/>
    <x v="1"/>
  </r>
  <r>
    <x v="351"/>
    <x v="12"/>
    <x v="67"/>
    <x v="148"/>
    <x v="313"/>
    <x v="335"/>
    <x v="347"/>
    <x v="345"/>
    <x v="103"/>
    <x v="345"/>
    <x v="108"/>
    <x v="264"/>
    <x v="333"/>
    <x v="346"/>
    <x v="1"/>
    <x v="1"/>
    <x v="4"/>
    <x v="103"/>
    <x v="103"/>
    <x v="103"/>
    <x v="103"/>
    <x v="1"/>
  </r>
  <r>
    <x v="352"/>
    <x v="10"/>
    <x v="39"/>
    <x v="215"/>
    <x v="314"/>
    <x v="336"/>
    <x v="348"/>
    <x v="346"/>
    <x v="160"/>
    <x v="346"/>
    <x v="100"/>
    <x v="248"/>
    <x v="334"/>
    <x v="347"/>
    <x v="1"/>
    <x v="1"/>
    <x v="5"/>
    <x v="160"/>
    <x v="160"/>
    <x v="160"/>
    <x v="160"/>
    <x v="1"/>
  </r>
  <r>
    <x v="353"/>
    <x v="13"/>
    <x v="88"/>
    <x v="204"/>
    <x v="315"/>
    <x v="337"/>
    <x v="349"/>
    <x v="347"/>
    <x v="154"/>
    <x v="347"/>
    <x v="119"/>
    <x v="311"/>
    <x v="335"/>
    <x v="348"/>
    <x v="1"/>
    <x v="1"/>
    <x v="20"/>
    <x v="154"/>
    <x v="154"/>
    <x v="154"/>
    <x v="154"/>
    <x v="1"/>
  </r>
  <r>
    <x v="354"/>
    <x v="9"/>
    <x v="79"/>
    <x v="111"/>
    <x v="316"/>
    <x v="338"/>
    <x v="350"/>
    <x v="348"/>
    <x v="161"/>
    <x v="348"/>
    <x v="181"/>
    <x v="118"/>
    <x v="336"/>
    <x v="349"/>
    <x v="1"/>
    <x v="1"/>
    <x v="25"/>
    <x v="161"/>
    <x v="161"/>
    <x v="161"/>
    <x v="161"/>
    <x v="1"/>
  </r>
  <r>
    <x v="355"/>
    <x v="22"/>
    <x v="72"/>
    <x v="261"/>
    <x v="317"/>
    <x v="339"/>
    <x v="351"/>
    <x v="349"/>
    <x v="5"/>
    <x v="349"/>
    <x v="85"/>
    <x v="312"/>
    <x v="337"/>
    <x v="350"/>
    <x v="3"/>
    <x v="1"/>
    <x v="29"/>
    <x v="5"/>
    <x v="5"/>
    <x v="5"/>
    <x v="5"/>
    <x v="3"/>
  </r>
  <r>
    <x v="356"/>
    <x v="16"/>
    <x v="58"/>
    <x v="262"/>
    <x v="318"/>
    <x v="340"/>
    <x v="352"/>
    <x v="350"/>
    <x v="115"/>
    <x v="350"/>
    <x v="64"/>
    <x v="313"/>
    <x v="338"/>
    <x v="351"/>
    <x v="1"/>
    <x v="1"/>
    <x v="30"/>
    <x v="115"/>
    <x v="115"/>
    <x v="115"/>
    <x v="115"/>
    <x v="1"/>
  </r>
  <r>
    <x v="357"/>
    <x v="11"/>
    <x v="7"/>
    <x v="263"/>
    <x v="319"/>
    <x v="341"/>
    <x v="353"/>
    <x v="351"/>
    <x v="114"/>
    <x v="351"/>
    <x v="182"/>
    <x v="314"/>
    <x v="339"/>
    <x v="352"/>
    <x v="1"/>
    <x v="1"/>
    <x v="10"/>
    <x v="114"/>
    <x v="114"/>
    <x v="114"/>
    <x v="114"/>
    <x v="1"/>
  </r>
  <r>
    <x v="358"/>
    <x v="8"/>
    <x v="88"/>
    <x v="264"/>
    <x v="40"/>
    <x v="62"/>
    <x v="354"/>
    <x v="352"/>
    <x v="16"/>
    <x v="352"/>
    <x v="112"/>
    <x v="315"/>
    <x v="340"/>
    <x v="353"/>
    <x v="1"/>
    <x v="1"/>
    <x v="4"/>
    <x v="16"/>
    <x v="16"/>
    <x v="16"/>
    <x v="16"/>
    <x v="1"/>
  </r>
  <r>
    <x v="359"/>
    <x v="8"/>
    <x v="33"/>
    <x v="265"/>
    <x v="320"/>
    <x v="342"/>
    <x v="355"/>
    <x v="353"/>
    <x v="95"/>
    <x v="353"/>
    <x v="92"/>
    <x v="316"/>
    <x v="341"/>
    <x v="354"/>
    <x v="1"/>
    <x v="1"/>
    <x v="22"/>
    <x v="95"/>
    <x v="95"/>
    <x v="95"/>
    <x v="95"/>
    <x v="1"/>
  </r>
  <r>
    <x v="360"/>
    <x v="12"/>
    <x v="16"/>
    <x v="266"/>
    <x v="321"/>
    <x v="343"/>
    <x v="356"/>
    <x v="354"/>
    <x v="47"/>
    <x v="354"/>
    <x v="16"/>
    <x v="317"/>
    <x v="342"/>
    <x v="355"/>
    <x v="1"/>
    <x v="1"/>
    <x v="4"/>
    <x v="47"/>
    <x v="47"/>
    <x v="47"/>
    <x v="47"/>
    <x v="1"/>
  </r>
  <r>
    <x v="361"/>
    <x v="18"/>
    <x v="110"/>
    <x v="267"/>
    <x v="322"/>
    <x v="344"/>
    <x v="357"/>
    <x v="355"/>
    <x v="36"/>
    <x v="355"/>
    <x v="147"/>
    <x v="318"/>
    <x v="343"/>
    <x v="356"/>
    <x v="1"/>
    <x v="1"/>
    <x v="3"/>
    <x v="36"/>
    <x v="36"/>
    <x v="36"/>
    <x v="36"/>
    <x v="3"/>
  </r>
  <r>
    <x v="362"/>
    <x v="4"/>
    <x v="5"/>
    <x v="268"/>
    <x v="323"/>
    <x v="345"/>
    <x v="358"/>
    <x v="356"/>
    <x v="162"/>
    <x v="356"/>
    <x v="5"/>
    <x v="319"/>
    <x v="344"/>
    <x v="357"/>
    <x v="1"/>
    <x v="1"/>
    <x v="4"/>
    <x v="162"/>
    <x v="162"/>
    <x v="162"/>
    <x v="162"/>
    <x v="1"/>
  </r>
  <r>
    <x v="363"/>
    <x v="13"/>
    <x v="27"/>
    <x v="269"/>
    <x v="324"/>
    <x v="346"/>
    <x v="359"/>
    <x v="357"/>
    <x v="41"/>
    <x v="357"/>
    <x v="183"/>
    <x v="320"/>
    <x v="345"/>
    <x v="358"/>
    <x v="1"/>
    <x v="1"/>
    <x v="21"/>
    <x v="41"/>
    <x v="41"/>
    <x v="41"/>
    <x v="41"/>
    <x v="1"/>
  </r>
  <r>
    <x v="364"/>
    <x v="1"/>
    <x v="74"/>
    <x v="257"/>
    <x v="325"/>
    <x v="347"/>
    <x v="360"/>
    <x v="358"/>
    <x v="163"/>
    <x v="358"/>
    <x v="87"/>
    <x v="321"/>
    <x v="346"/>
    <x v="359"/>
    <x v="1"/>
    <x v="1"/>
    <x v="4"/>
    <x v="163"/>
    <x v="163"/>
    <x v="163"/>
    <x v="163"/>
    <x v="1"/>
  </r>
  <r>
    <x v="365"/>
    <x v="2"/>
    <x v="71"/>
    <x v="64"/>
    <x v="326"/>
    <x v="348"/>
    <x v="361"/>
    <x v="359"/>
    <x v="32"/>
    <x v="359"/>
    <x v="154"/>
    <x v="322"/>
    <x v="347"/>
    <x v="360"/>
    <x v="1"/>
    <x v="1"/>
    <x v="33"/>
    <x v="32"/>
    <x v="32"/>
    <x v="32"/>
    <x v="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41" firstHeaderRow="1" firstDataRow="1" firstDataCol="1" rowPageCount="1" colPageCount="1"/>
  <pivotFields count="21">
    <pivotField axis="axisRow" compact="0" numFmtId="183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compact="0" numFmtId="181" showAll="0"/>
    <pivotField compact="0" numFmtId="181" showAll="0"/>
    <pivotField compact="0" numFmtId="181" showAll="0"/>
    <pivotField compact="0" numFmtId="181" showAll="0"/>
    <pivotField compact="0" numFmtId="181" showAll="0"/>
    <pivotField compact="0" numFmtId="10" showAll="0"/>
    <pivotField dataField="1" compact="0" showAll="0">
      <items count="361">
        <item x="22"/>
        <item x="190"/>
        <item x="314"/>
        <item x="43"/>
        <item x="164"/>
        <item x="216"/>
        <item x="250"/>
        <item x="87"/>
        <item x="71"/>
        <item x="3"/>
        <item x="108"/>
        <item x="54"/>
        <item x="95"/>
        <item x="152"/>
        <item x="280"/>
        <item x="47"/>
        <item x="297"/>
        <item x="252"/>
        <item x="213"/>
        <item x="268"/>
        <item x="335"/>
        <item x="17"/>
        <item x="232"/>
        <item x="265"/>
        <item x="112"/>
        <item x="79"/>
        <item x="58"/>
        <item x="200"/>
        <item x="294"/>
        <item x="313"/>
        <item x="348"/>
        <item x="303"/>
        <item x="342"/>
        <item x="67"/>
        <item x="111"/>
        <item x="117"/>
        <item x="191"/>
        <item x="195"/>
        <item x="140"/>
        <item x="38"/>
        <item x="276"/>
        <item x="134"/>
        <item x="96"/>
        <item x="142"/>
        <item x="295"/>
        <item x="4"/>
        <item x="59"/>
        <item x="301"/>
        <item x="229"/>
        <item x="44"/>
        <item x="267"/>
        <item x="41"/>
        <item x="346"/>
        <item x="69"/>
        <item x="106"/>
        <item x="130"/>
        <item x="281"/>
        <item x="63"/>
        <item x="21"/>
        <item x="49"/>
        <item x="26"/>
        <item x="83"/>
        <item x="344"/>
        <item x="212"/>
        <item x="199"/>
        <item x="291"/>
        <item x="163"/>
        <item x="326"/>
        <item x="243"/>
        <item x="350"/>
        <item x="194"/>
        <item x="318"/>
        <item x="93"/>
        <item x="168"/>
        <item x="256"/>
        <item x="8"/>
        <item x="121"/>
        <item x="157"/>
        <item x="28"/>
        <item x="90"/>
        <item x="299"/>
        <item x="109"/>
        <item x="23"/>
        <item x="57"/>
        <item x="240"/>
        <item x="9"/>
        <item x="172"/>
        <item x="91"/>
        <item x="237"/>
        <item x="210"/>
        <item x="292"/>
        <item x="118"/>
        <item x="282"/>
        <item x="82"/>
        <item x="338"/>
        <item x="235"/>
        <item x="322"/>
        <item x="155"/>
        <item x="234"/>
        <item x="347"/>
        <item x="270"/>
        <item x="122"/>
        <item x="32"/>
        <item x="18"/>
        <item x="336"/>
        <item x="221"/>
        <item x="34"/>
        <item x="247"/>
        <item x="136"/>
        <item x="158"/>
        <item x="356"/>
        <item x="293"/>
        <item x="40"/>
        <item x="60"/>
        <item x="254"/>
        <item x="162"/>
        <item x="12"/>
        <item x="119"/>
        <item x="329"/>
        <item x="153"/>
        <item x="145"/>
        <item x="255"/>
        <item x="128"/>
        <item x="143"/>
        <item x="337"/>
        <item x="116"/>
        <item x="334"/>
        <item x="181"/>
        <item x="263"/>
        <item x="45"/>
        <item x="305"/>
        <item x="339"/>
        <item x="73"/>
        <item x="316"/>
        <item x="309"/>
        <item x="358"/>
        <item x="340"/>
        <item x="166"/>
        <item x="167"/>
        <item x="333"/>
        <item x="357"/>
        <item x="241"/>
        <item x="352"/>
        <item x="269"/>
        <item x="99"/>
        <item x="20"/>
        <item x="149"/>
        <item x="222"/>
        <item x="201"/>
        <item x="260"/>
        <item x="317"/>
        <item x="307"/>
        <item x="279"/>
        <item x="114"/>
        <item x="132"/>
        <item x="182"/>
        <item x="224"/>
        <item x="196"/>
        <item x="331"/>
        <item x="185"/>
        <item x="68"/>
        <item x="30"/>
        <item x="141"/>
        <item x="278"/>
        <item x="103"/>
        <item x="104"/>
        <item x="214"/>
        <item x="16"/>
        <item x="144"/>
        <item x="115"/>
        <item x="324"/>
        <item x="84"/>
        <item x="203"/>
        <item x="198"/>
        <item x="286"/>
        <item x="92"/>
        <item x="209"/>
        <item x="62"/>
        <item x="146"/>
        <item x="211"/>
        <item x="189"/>
        <item x="226"/>
        <item x="169"/>
        <item x="180"/>
        <item x="246"/>
        <item x="289"/>
        <item x="266"/>
        <item x="179"/>
        <item x="239"/>
        <item x="174"/>
        <item x="205"/>
        <item x="258"/>
        <item x="242"/>
        <item x="330"/>
        <item x="248"/>
        <item x="178"/>
        <item x="125"/>
        <item x="359"/>
        <item x="81"/>
        <item x="300"/>
        <item x="236"/>
        <item x="231"/>
        <item x="170"/>
        <item x="244"/>
        <item x="105"/>
        <item x="217"/>
        <item x="6"/>
        <item x="184"/>
        <item x="345"/>
        <item x="55"/>
        <item x="183"/>
        <item x="204"/>
        <item x="228"/>
        <item x="160"/>
        <item x="176"/>
        <item x="1"/>
        <item x="39"/>
        <item x="285"/>
        <item x="77"/>
        <item x="75"/>
        <item x="64"/>
        <item x="66"/>
        <item x="161"/>
        <item x="296"/>
        <item x="151"/>
        <item x="85"/>
        <item x="131"/>
        <item x="36"/>
        <item x="48"/>
        <item x="165"/>
        <item x="271"/>
        <item x="225"/>
        <item x="208"/>
        <item x="120"/>
        <item x="259"/>
        <item x="323"/>
        <item x="175"/>
        <item x="233"/>
        <item x="220"/>
        <item x="5"/>
        <item x="147"/>
        <item x="320"/>
        <item x="126"/>
        <item x="53"/>
        <item x="327"/>
        <item x="238"/>
        <item x="27"/>
        <item x="215"/>
        <item x="207"/>
        <item x="123"/>
        <item x="283"/>
        <item x="325"/>
        <item x="89"/>
        <item x="138"/>
        <item x="80"/>
        <item x="262"/>
        <item x="245"/>
        <item x="354"/>
        <item x="343"/>
        <item x="7"/>
        <item x="133"/>
        <item x="353"/>
        <item x="341"/>
        <item x="298"/>
        <item x="46"/>
        <item x="25"/>
        <item x="284"/>
        <item x="227"/>
        <item x="202"/>
        <item x="70"/>
        <item x="302"/>
        <item x="312"/>
        <item x="264"/>
        <item x="192"/>
        <item x="56"/>
        <item x="274"/>
        <item x="51"/>
        <item x="35"/>
        <item x="193"/>
        <item x="31"/>
        <item x="113"/>
        <item x="272"/>
        <item x="37"/>
        <item x="110"/>
        <item x="218"/>
        <item x="187"/>
        <item x="19"/>
        <item x="137"/>
        <item x="251"/>
        <item x="290"/>
        <item x="173"/>
        <item x="332"/>
        <item x="127"/>
        <item x="277"/>
        <item x="139"/>
        <item x="186"/>
        <item x="249"/>
        <item x="42"/>
        <item x="188"/>
        <item x="100"/>
        <item x="177"/>
        <item x="154"/>
        <item x="107"/>
        <item x="273"/>
        <item x="65"/>
        <item x="311"/>
        <item x="13"/>
        <item x="72"/>
        <item x="98"/>
        <item x="88"/>
        <item x="230"/>
        <item x="219"/>
        <item x="124"/>
        <item x="304"/>
        <item x="148"/>
        <item x="159"/>
        <item x="129"/>
        <item x="319"/>
        <item x="253"/>
        <item x="135"/>
        <item x="74"/>
        <item x="156"/>
        <item x="11"/>
        <item x="86"/>
        <item x="206"/>
        <item x="308"/>
        <item x="315"/>
        <item x="150"/>
        <item x="310"/>
        <item x="261"/>
        <item x="355"/>
        <item x="33"/>
        <item x="351"/>
        <item x="2"/>
        <item x="288"/>
        <item x="24"/>
        <item x="328"/>
        <item x="349"/>
        <item x="275"/>
        <item x="76"/>
        <item x="52"/>
        <item x="14"/>
        <item x="102"/>
        <item x="306"/>
        <item x="97"/>
        <item x="287"/>
        <item x="101"/>
        <item x="78"/>
        <item x="15"/>
        <item x="94"/>
        <item x="61"/>
        <item x="10"/>
        <item x="223"/>
        <item x="257"/>
        <item x="171"/>
        <item x="29"/>
        <item x="50"/>
        <item x="197"/>
        <item x="321"/>
        <item x="0"/>
        <item t="default"/>
      </items>
    </pivotField>
    <pivotField compact="0" showAll="0"/>
    <pivotField compact="0" showAll="0"/>
    <pivotField compact="0" numFmtId="9" showAll="0"/>
    <pivotField compact="0" numFmtId="9" showAll="0"/>
    <pivotField compact="0" numFmtId="9" showAll="0"/>
    <pivotField compact="0" numFmtId="9" showAll="0"/>
    <pivotField axis="axisPage" compact="0" multipleItemSelectionAllowed="1" showAll="0">
      <items count="5">
        <item h="1" x="1"/>
        <item x="3"/>
        <item x="2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38">
    <i>
      <x v="9"/>
    </i>
    <i>
      <x v="16"/>
    </i>
    <i>
      <x v="20"/>
    </i>
    <i>
      <x v="21"/>
    </i>
    <i>
      <x v="28"/>
    </i>
    <i>
      <x v="30"/>
    </i>
    <i>
      <x v="35"/>
    </i>
    <i>
      <x v="49"/>
    </i>
    <i>
      <x v="56"/>
    </i>
    <i>
      <x v="58"/>
    </i>
    <i>
      <x v="60"/>
    </i>
    <i>
      <x v="67"/>
    </i>
    <i>
      <x v="77"/>
    </i>
    <i>
      <x v="82"/>
    </i>
    <i>
      <x v="84"/>
    </i>
    <i>
      <x v="93"/>
    </i>
    <i>
      <x v="100"/>
    </i>
    <i>
      <x v="101"/>
    </i>
    <i>
      <x v="103"/>
    </i>
    <i>
      <x v="107"/>
    </i>
    <i>
      <x v="108"/>
    </i>
    <i>
      <x v="114"/>
    </i>
    <i>
      <x v="170"/>
    </i>
    <i>
      <x v="177"/>
    </i>
    <i>
      <x v="196"/>
    </i>
    <i>
      <x v="203"/>
    </i>
    <i>
      <x v="222"/>
    </i>
    <i>
      <x v="229"/>
    </i>
    <i>
      <x v="256"/>
    </i>
    <i>
      <x v="263"/>
    </i>
    <i>
      <x v="281"/>
    </i>
    <i>
      <x v="293"/>
    </i>
    <i>
      <x v="312"/>
    </i>
    <i>
      <x v="320"/>
    </i>
    <i>
      <x v="327"/>
    </i>
    <i>
      <x v="334"/>
    </i>
    <i>
      <x v="355"/>
    </i>
    <i t="grand">
      <x/>
    </i>
  </rowItems>
  <colItems count="1">
    <i/>
  </colItems>
  <pageFields count="1">
    <pageField fld="14"/>
  </pageFields>
  <dataFields count="1">
    <dataField name="Sum of Order Change with respect to same day last week" fld="7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0" firstHeaderRow="0" firstDataRow="1" firstDataCol="1" rowPageCount="1" colPageCount="1"/>
  <pivotFields count="21">
    <pivotField axis="axisRow" compact="0" numFmtId="183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compact="0" numFmtId="181" showAll="0"/>
    <pivotField compact="0" numFmtId="181" showAll="0"/>
    <pivotField compact="0" numFmtId="181" showAll="0"/>
    <pivotField compact="0" numFmtId="181" showAll="0"/>
    <pivotField compact="0" numFmtId="181" showAll="0"/>
    <pivotField compact="0" numFmtId="10" showAll="0"/>
    <pivotField compact="0" showAll="0"/>
    <pivotField dataField="1" compact="0" showAll="0">
      <items count="165">
        <item x="109"/>
        <item x="3"/>
        <item x="21"/>
        <item x="124"/>
        <item x="74"/>
        <item x="56"/>
        <item x="87"/>
        <item x="57"/>
        <item x="16"/>
        <item x="132"/>
        <item x="75"/>
        <item x="24"/>
        <item x="7"/>
        <item x="17"/>
        <item x="142"/>
        <item x="9"/>
        <item x="151"/>
        <item x="85"/>
        <item x="66"/>
        <item x="101"/>
        <item x="86"/>
        <item x="42"/>
        <item x="67"/>
        <item x="111"/>
        <item x="157"/>
        <item x="125"/>
        <item x="4"/>
        <item x="62"/>
        <item x="147"/>
        <item x="110"/>
        <item x="88"/>
        <item x="143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3"/>
        <item x="154"/>
        <item x="95"/>
        <item x="63"/>
        <item x="159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104"/>
        <item x="50"/>
        <item x="78"/>
        <item x="148"/>
        <item x="128"/>
        <item x="122"/>
        <item x="71"/>
        <item x="76"/>
        <item x="22"/>
        <item x="35"/>
        <item x="14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49"/>
        <item x="11"/>
        <item x="64"/>
        <item x="48"/>
        <item x="46"/>
        <item x="98"/>
        <item x="68"/>
        <item x="18"/>
        <item x="77"/>
        <item x="14"/>
        <item x="10"/>
        <item x="113"/>
        <item x="0"/>
        <item t="default"/>
      </items>
    </pivotField>
    <pivotField compact="0" showAll="0"/>
    <pivotField compact="0" numFmtId="9" showAll="0"/>
    <pivotField compact="0" numFmtId="9" showAll="0"/>
    <pivotField compact="0" numFmtId="9" showAll="0"/>
    <pivotField compact="0" numFmtId="9" showAll="0"/>
    <pivotField compact="0" showAll="0"/>
    <pivotField axis="axisPage" compact="0" multipleItemSelectionAllowed="1" showAll="0">
      <items count="5">
        <item h="1" x="1"/>
        <item x="2"/>
        <item x="3"/>
        <item h="1" x="0"/>
        <item t="default"/>
      </items>
    </pivotField>
    <pivotField compact="0" showAll="0"/>
    <pivotField dataField="1" compact="0" showAll="0">
      <items count="165">
        <item x="3"/>
        <item x="109"/>
        <item x="21"/>
        <item x="124"/>
        <item x="74"/>
        <item x="56"/>
        <item x="87"/>
        <item x="57"/>
        <item x="16"/>
        <item x="132"/>
        <item x="75"/>
        <item x="24"/>
        <item x="7"/>
        <item x="142"/>
        <item x="17"/>
        <item x="9"/>
        <item x="85"/>
        <item x="151"/>
        <item x="66"/>
        <item x="101"/>
        <item x="86"/>
        <item x="42"/>
        <item x="67"/>
        <item x="111"/>
        <item x="157"/>
        <item x="125"/>
        <item x="4"/>
        <item x="62"/>
        <item x="110"/>
        <item x="147"/>
        <item x="143"/>
        <item x="88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92"/>
        <item x="118"/>
        <item x="40"/>
        <item x="44"/>
        <item x="135"/>
        <item x="33"/>
        <item x="37"/>
        <item x="116"/>
        <item x="153"/>
        <item x="154"/>
        <item x="95"/>
        <item x="159"/>
        <item x="63"/>
        <item x="51"/>
        <item x="8"/>
        <item x="43"/>
        <item x="34"/>
        <item x="96"/>
        <item x="105"/>
        <item x="36"/>
        <item x="97"/>
        <item x="127"/>
        <item x="83"/>
        <item x="79"/>
        <item x="123"/>
        <item x="120"/>
        <item x="89"/>
        <item x="121"/>
        <item x="49"/>
        <item x="126"/>
        <item x="54"/>
        <item x="25"/>
        <item x="80"/>
        <item x="141"/>
        <item x="117"/>
        <item x="103"/>
        <item x="82"/>
        <item x="102"/>
        <item x="70"/>
        <item x="5"/>
        <item x="156"/>
        <item x="100"/>
        <item x="47"/>
        <item x="161"/>
        <item x="108"/>
        <item x="130"/>
        <item x="65"/>
        <item x="115"/>
        <item x="114"/>
        <item x="28"/>
        <item x="162"/>
        <item x="90"/>
        <item x="23"/>
        <item x="72"/>
        <item x="31"/>
        <item x="146"/>
        <item x="45"/>
        <item x="107"/>
        <item x="39"/>
        <item x="58"/>
        <item x="19"/>
        <item x="15"/>
        <item x="140"/>
        <item x="129"/>
        <item x="84"/>
        <item x="94"/>
        <item x="150"/>
        <item x="131"/>
        <item x="2"/>
        <item x="29"/>
        <item x="41"/>
        <item x="163"/>
        <item x="134"/>
        <item x="50"/>
        <item x="104"/>
        <item x="78"/>
        <item x="148"/>
        <item x="128"/>
        <item x="122"/>
        <item x="71"/>
        <item x="76"/>
        <item x="22"/>
        <item x="35"/>
        <item x="145"/>
        <item x="1"/>
        <item x="60"/>
        <item x="99"/>
        <item x="55"/>
        <item x="158"/>
        <item x="53"/>
        <item x="30"/>
        <item x="13"/>
        <item x="133"/>
        <item x="136"/>
        <item x="32"/>
        <item x="152"/>
        <item x="81"/>
        <item x="106"/>
        <item x="6"/>
        <item x="91"/>
        <item x="26"/>
        <item x="27"/>
        <item x="61"/>
        <item x="155"/>
        <item x="112"/>
        <item x="69"/>
        <item x="139"/>
        <item x="11"/>
        <item x="149"/>
        <item x="64"/>
        <item x="48"/>
        <item x="46"/>
        <item x="98"/>
        <item x="68"/>
        <item x="77"/>
        <item x="18"/>
        <item x="14"/>
        <item x="113"/>
        <item x="10"/>
        <item x="0"/>
        <item t="default"/>
      </items>
    </pivotField>
    <pivotField dataField="1" compact="0" showAll="0">
      <items count="165">
        <item x="14"/>
        <item x="109"/>
        <item x="3"/>
        <item x="124"/>
        <item x="74"/>
        <item x="56"/>
        <item x="87"/>
        <item x="16"/>
        <item x="57"/>
        <item x="132"/>
        <item x="75"/>
        <item x="7"/>
        <item x="24"/>
        <item x="17"/>
        <item x="142"/>
        <item x="9"/>
        <item x="85"/>
        <item x="151"/>
        <item x="101"/>
        <item x="66"/>
        <item x="86"/>
        <item x="42"/>
        <item x="67"/>
        <item x="111"/>
        <item x="157"/>
        <item x="125"/>
        <item x="4"/>
        <item x="62"/>
        <item x="110"/>
        <item x="147"/>
        <item x="143"/>
        <item x="88"/>
        <item x="138"/>
        <item x="59"/>
        <item x="144"/>
        <item x="137"/>
        <item x="93"/>
        <item x="160"/>
        <item x="20"/>
        <item x="12"/>
        <item x="73"/>
        <item x="52"/>
        <item x="119"/>
        <item x="38"/>
        <item x="118"/>
        <item x="92"/>
        <item x="40"/>
        <item x="44"/>
        <item x="135"/>
        <item x="33"/>
        <item x="37"/>
        <item x="116"/>
        <item x="154"/>
        <item x="153"/>
        <item x="95"/>
        <item x="63"/>
        <item x="159"/>
        <item x="51"/>
        <item x="8"/>
        <item x="43"/>
        <item x="34"/>
        <item x="96"/>
        <item x="105"/>
        <item x="36"/>
        <item x="97"/>
        <item x="83"/>
        <item x="127"/>
        <item x="79"/>
        <item x="123"/>
        <item x="120"/>
        <item x="89"/>
        <item x="121"/>
        <item x="49"/>
        <item x="126"/>
        <item x="54"/>
        <item x="25"/>
        <item x="80"/>
        <item x="117"/>
        <item x="141"/>
        <item x="82"/>
        <item x="103"/>
        <item x="70"/>
        <item x="102"/>
        <item x="5"/>
        <item x="100"/>
        <item x="156"/>
        <item x="161"/>
        <item x="47"/>
        <item x="108"/>
        <item x="130"/>
        <item x="65"/>
        <item x="115"/>
        <item x="114"/>
        <item x="28"/>
        <item x="162"/>
        <item x="90"/>
        <item x="72"/>
        <item x="23"/>
        <item x="31"/>
        <item x="146"/>
        <item x="45"/>
        <item x="107"/>
        <item x="39"/>
        <item x="58"/>
        <item x="19"/>
        <item x="15"/>
        <item x="140"/>
        <item x="129"/>
        <item x="84"/>
        <item x="150"/>
        <item x="94"/>
        <item x="131"/>
        <item x="2"/>
        <item x="29"/>
        <item x="41"/>
        <item x="163"/>
        <item x="134"/>
        <item x="50"/>
        <item x="104"/>
        <item x="78"/>
        <item x="148"/>
        <item x="128"/>
        <item x="122"/>
        <item x="71"/>
        <item x="76"/>
        <item x="22"/>
        <item x="145"/>
        <item x="35"/>
        <item x="1"/>
        <item x="60"/>
        <item x="99"/>
        <item x="55"/>
        <item x="158"/>
        <item x="53"/>
        <item x="30"/>
        <item x="13"/>
        <item x="133"/>
        <item x="136"/>
        <item x="32"/>
        <item x="81"/>
        <item x="152"/>
        <item x="6"/>
        <item x="106"/>
        <item x="91"/>
        <item x="26"/>
        <item x="61"/>
        <item x="27"/>
        <item x="155"/>
        <item x="112"/>
        <item x="139"/>
        <item x="69"/>
        <item x="149"/>
        <item x="11"/>
        <item x="64"/>
        <item x="48"/>
        <item x="46"/>
        <item x="98"/>
        <item x="68"/>
        <item x="18"/>
        <item x="77"/>
        <item x="10"/>
        <item x="113"/>
        <item x="21"/>
        <item x="0"/>
        <item t="default"/>
      </items>
    </pivotField>
    <pivotField dataField="1" compact="0" showAll="0">
      <items count="165">
        <item x="21"/>
        <item x="109"/>
        <item x="3"/>
        <item x="124"/>
        <item x="56"/>
        <item x="74"/>
        <item x="87"/>
        <item x="57"/>
        <item x="16"/>
        <item x="75"/>
        <item x="132"/>
        <item x="24"/>
        <item x="7"/>
        <item x="142"/>
        <item x="17"/>
        <item x="9"/>
        <item x="151"/>
        <item x="85"/>
        <item x="66"/>
        <item x="101"/>
        <item x="42"/>
        <item x="86"/>
        <item x="67"/>
        <item x="157"/>
        <item x="111"/>
        <item x="125"/>
        <item x="4"/>
        <item x="62"/>
        <item x="110"/>
        <item x="147"/>
        <item x="88"/>
        <item x="143"/>
        <item x="138"/>
        <item x="59"/>
        <item x="137"/>
        <item x="144"/>
        <item x="93"/>
        <item x="160"/>
        <item x="20"/>
        <item x="12"/>
        <item x="73"/>
        <item x="119"/>
        <item x="52"/>
        <item x="38"/>
        <item x="92"/>
        <item x="118"/>
        <item x="40"/>
        <item x="44"/>
        <item x="135"/>
        <item x="33"/>
        <item x="37"/>
        <item x="116"/>
        <item x="153"/>
        <item x="154"/>
        <item x="95"/>
        <item x="159"/>
        <item x="63"/>
        <item x="51"/>
        <item x="8"/>
        <item x="43"/>
        <item x="34"/>
        <item x="96"/>
        <item x="105"/>
        <item x="36"/>
        <item x="97"/>
        <item x="127"/>
        <item x="83"/>
        <item x="123"/>
        <item x="79"/>
        <item x="120"/>
        <item x="89"/>
        <item x="121"/>
        <item x="49"/>
        <item x="126"/>
        <item x="54"/>
        <item x="25"/>
        <item x="80"/>
        <item x="117"/>
        <item x="141"/>
        <item x="82"/>
        <item x="103"/>
        <item x="102"/>
        <item x="70"/>
        <item x="5"/>
        <item x="100"/>
        <item x="156"/>
        <item x="161"/>
        <item x="47"/>
        <item x="108"/>
        <item x="130"/>
        <item x="65"/>
        <item x="115"/>
        <item x="114"/>
        <item x="28"/>
        <item x="90"/>
        <item x="162"/>
        <item x="23"/>
        <item x="72"/>
        <item x="31"/>
        <item x="146"/>
        <item x="45"/>
        <item x="39"/>
        <item x="107"/>
        <item x="58"/>
        <item x="19"/>
        <item x="15"/>
        <item x="140"/>
        <item x="84"/>
        <item x="129"/>
        <item x="94"/>
        <item x="150"/>
        <item x="2"/>
        <item x="131"/>
        <item x="29"/>
        <item x="41"/>
        <item x="163"/>
        <item x="134"/>
        <item x="50"/>
        <item x="104"/>
        <item x="148"/>
        <item x="78"/>
        <item x="128"/>
        <item x="122"/>
        <item x="76"/>
        <item x="71"/>
        <item x="22"/>
        <item x="145"/>
        <item x="3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26"/>
        <item x="91"/>
        <item x="27"/>
        <item x="61"/>
        <item x="155"/>
        <item x="112"/>
        <item x="69"/>
        <item x="139"/>
        <item x="11"/>
        <item x="149"/>
        <item x="64"/>
        <item x="46"/>
        <item x="48"/>
        <item x="98"/>
        <item x="68"/>
        <item x="77"/>
        <item x="18"/>
        <item x="10"/>
        <item x="113"/>
        <item x="14"/>
        <item x="0"/>
        <item t="default"/>
      </items>
    </pivotField>
    <pivotField dataField="1" compact="0" showAll="0">
      <items count="165">
        <item x="14"/>
        <item x="109"/>
        <item x="124"/>
        <item x="56"/>
        <item x="74"/>
        <item x="87"/>
        <item x="57"/>
        <item x="16"/>
        <item x="75"/>
        <item x="132"/>
        <item x="24"/>
        <item x="7"/>
        <item x="142"/>
        <item x="17"/>
        <item x="9"/>
        <item x="151"/>
        <item x="85"/>
        <item x="10"/>
        <item x="66"/>
        <item x="101"/>
        <item x="42"/>
        <item x="86"/>
        <item x="67"/>
        <item x="157"/>
        <item x="111"/>
        <item x="125"/>
        <item x="4"/>
        <item x="62"/>
        <item x="110"/>
        <item x="147"/>
        <item x="88"/>
        <item x="143"/>
        <item x="138"/>
        <item x="59"/>
        <item x="137"/>
        <item x="144"/>
        <item x="93"/>
        <item x="160"/>
        <item x="20"/>
        <item x="12"/>
        <item x="73"/>
        <item x="119"/>
        <item x="52"/>
        <item x="38"/>
        <item x="92"/>
        <item x="118"/>
        <item x="40"/>
        <item x="44"/>
        <item x="135"/>
        <item x="33"/>
        <item x="37"/>
        <item x="116"/>
        <item x="153"/>
        <item x="154"/>
        <item x="95"/>
        <item x="159"/>
        <item x="63"/>
        <item x="51"/>
        <item x="8"/>
        <item x="43"/>
        <item x="34"/>
        <item x="96"/>
        <item x="36"/>
        <item x="105"/>
        <item x="97"/>
        <item x="83"/>
        <item x="127"/>
        <item x="123"/>
        <item x="79"/>
        <item x="89"/>
        <item x="120"/>
        <item x="121"/>
        <item x="49"/>
        <item x="126"/>
        <item x="54"/>
        <item x="80"/>
        <item x="25"/>
        <item x="141"/>
        <item x="117"/>
        <item x="103"/>
        <item x="82"/>
        <item x="70"/>
        <item x="102"/>
        <item x="5"/>
        <item x="156"/>
        <item x="100"/>
        <item x="47"/>
        <item x="161"/>
        <item x="108"/>
        <item x="130"/>
        <item x="65"/>
        <item x="115"/>
        <item x="28"/>
        <item x="114"/>
        <item x="90"/>
        <item x="162"/>
        <item x="72"/>
        <item x="23"/>
        <item x="31"/>
        <item x="45"/>
        <item x="146"/>
        <item x="107"/>
        <item x="39"/>
        <item x="58"/>
        <item x="19"/>
        <item x="15"/>
        <item x="140"/>
        <item x="84"/>
        <item x="129"/>
        <item x="94"/>
        <item x="150"/>
        <item x="2"/>
        <item x="131"/>
        <item x="29"/>
        <item x="41"/>
        <item x="163"/>
        <item x="134"/>
        <item x="50"/>
        <item x="104"/>
        <item x="148"/>
        <item x="78"/>
        <item x="128"/>
        <item x="122"/>
        <item x="76"/>
        <item x="71"/>
        <item x="22"/>
        <item x="145"/>
        <item x="35"/>
        <item x="1"/>
        <item x="60"/>
        <item x="55"/>
        <item x="99"/>
        <item x="158"/>
        <item x="30"/>
        <item x="53"/>
        <item x="13"/>
        <item x="133"/>
        <item x="136"/>
        <item x="32"/>
        <item x="152"/>
        <item x="81"/>
        <item x="106"/>
        <item x="6"/>
        <item x="26"/>
        <item x="91"/>
        <item x="27"/>
        <item x="61"/>
        <item x="155"/>
        <item x="112"/>
        <item x="69"/>
        <item x="139"/>
        <item x="11"/>
        <item x="149"/>
        <item x="64"/>
        <item x="46"/>
        <item x="48"/>
        <item x="98"/>
        <item x="68"/>
        <item x="77"/>
        <item x="18"/>
        <item x="3"/>
        <item x="113"/>
        <item x="21"/>
        <item x="0"/>
        <item t="default"/>
      </items>
    </pivotField>
  </pivotFields>
  <rowFields count="1">
    <field x="0"/>
  </rowFields>
  <rowItems count="7">
    <i>
      <x v="9"/>
    </i>
    <i>
      <x v="16"/>
    </i>
    <i>
      <x v="21"/>
    </i>
    <i>
      <x v="28"/>
    </i>
    <i>
      <x v="170"/>
    </i>
    <i>
      <x v="17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5"/>
  </pageFields>
  <dataFields count="5">
    <dataField name="Sum of Traffic Change with respect to same day last week" fld="8" baseField="0" baseItem="0" numFmtId="10"/>
    <dataField name="Sum of Facebook Traffic Fluctuation" fld="17" baseField="0" baseItem="0" numFmtId="10"/>
    <dataField name="Sum of Twitter Traffic Fluctuation" fld="19" baseField="0" baseItem="0" numFmtId="10"/>
    <dataField name="Sum of Youtube Traffic Fluctuation" fld="18" baseField="0" baseItem="0" numFmtId="10"/>
    <dataField name="Sum of Others Traffic Fluctuation" fld="20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30" firstHeaderRow="0" firstDataRow="1" firstDataCol="1" rowPageCount="1" colPageCount="1"/>
  <pivotFields count="22">
    <pivotField axis="axisRow" compact="0" numFmtId="183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compact="0" numFmtId="181" showAll="0"/>
    <pivotField compact="0" numFmtId="181" showAll="0"/>
    <pivotField compact="0" numFmtId="181" showAll="0"/>
    <pivotField compact="0" numFmtId="181" showAll="0"/>
    <pivotField compact="0" numFmtId="181" showAll="0"/>
    <pivotField compact="0" numFmtId="10" showAll="0"/>
    <pivotField compact="0" showAll="0"/>
    <pivotField compact="0" showAll="0"/>
    <pivotField dataField="1" compact="0" showAll="0">
      <items count="361">
        <item x="190"/>
        <item x="216"/>
        <item x="43"/>
        <item x="314"/>
        <item x="87"/>
        <item x="22"/>
        <item x="250"/>
        <item x="71"/>
        <item x="54"/>
        <item x="108"/>
        <item x="95"/>
        <item x="268"/>
        <item x="313"/>
        <item x="280"/>
        <item x="348"/>
        <item x="297"/>
        <item x="112"/>
        <item x="303"/>
        <item x="295"/>
        <item x="58"/>
        <item x="79"/>
        <item x="276"/>
        <item x="67"/>
        <item x="111"/>
        <item x="44"/>
        <item x="252"/>
        <item x="342"/>
        <item x="301"/>
        <item x="47"/>
        <item x="195"/>
        <item x="232"/>
        <item x="291"/>
        <item x="213"/>
        <item x="335"/>
        <item x="243"/>
        <item x="152"/>
        <item x="267"/>
        <item x="134"/>
        <item x="38"/>
        <item x="318"/>
        <item x="23"/>
        <item x="32"/>
        <item x="212"/>
        <item x="235"/>
        <item x="265"/>
        <item x="163"/>
        <item x="350"/>
        <item x="17"/>
        <item x="132"/>
        <item x="41"/>
        <item x="210"/>
        <item x="200"/>
        <item x="158"/>
        <item x="59"/>
        <item x="240"/>
        <item x="340"/>
        <item x="281"/>
        <item x="336"/>
        <item x="294"/>
        <item x="149"/>
        <item x="130"/>
        <item x="91"/>
        <item x="191"/>
        <item x="63"/>
        <item x="90"/>
        <item x="119"/>
        <item x="344"/>
        <item x="140"/>
        <item x="194"/>
        <item x="121"/>
        <item x="28"/>
        <item x="346"/>
        <item x="172"/>
        <item x="4"/>
        <item x="49"/>
        <item x="40"/>
        <item x="142"/>
        <item x="109"/>
        <item x="34"/>
        <item x="82"/>
        <item x="21"/>
        <item x="338"/>
        <item x="153"/>
        <item x="270"/>
        <item x="8"/>
        <item x="117"/>
        <item x="282"/>
        <item x="96"/>
        <item x="211"/>
        <item x="337"/>
        <item x="239"/>
        <item x="254"/>
        <item x="155"/>
        <item x="157"/>
        <item x="114"/>
        <item x="255"/>
        <item x="356"/>
        <item x="143"/>
        <item x="99"/>
        <item x="93"/>
        <item x="81"/>
        <item x="316"/>
        <item x="326"/>
        <item x="169"/>
        <item x="317"/>
        <item x="83"/>
        <item x="358"/>
        <item x="57"/>
        <item x="229"/>
        <item x="299"/>
        <item x="85"/>
        <item x="357"/>
        <item x="136"/>
        <item x="293"/>
        <item x="122"/>
        <item x="69"/>
        <item x="307"/>
        <item x="12"/>
        <item x="20"/>
        <item x="62"/>
        <item x="300"/>
        <item x="168"/>
        <item x="289"/>
        <item x="231"/>
        <item x="26"/>
        <item x="199"/>
        <item x="322"/>
        <item x="103"/>
        <item x="347"/>
        <item x="166"/>
        <item x="359"/>
        <item x="237"/>
        <item x="6"/>
        <item x="234"/>
        <item x="106"/>
        <item x="305"/>
        <item x="224"/>
        <item x="145"/>
        <item x="164"/>
        <item x="236"/>
        <item x="266"/>
        <item x="201"/>
        <item x="256"/>
        <item x="181"/>
        <item x="292"/>
        <item x="118"/>
        <item x="10"/>
        <item x="171"/>
        <item x="207"/>
        <item x="16"/>
        <item x="60"/>
        <item x="222"/>
        <item x="324"/>
        <item x="309"/>
        <item x="279"/>
        <item x="141"/>
        <item x="19"/>
        <item x="66"/>
        <item x="198"/>
        <item x="329"/>
        <item x="263"/>
        <item x="9"/>
        <item x="1"/>
        <item x="325"/>
        <item x="271"/>
        <item x="75"/>
        <item x="196"/>
        <item x="183"/>
        <item x="225"/>
        <item x="133"/>
        <item x="120"/>
        <item x="205"/>
        <item x="128"/>
        <item x="104"/>
        <item x="182"/>
        <item x="209"/>
        <item x="45"/>
        <item x="220"/>
        <item x="193"/>
        <item x="184"/>
        <item x="189"/>
        <item x="339"/>
        <item x="144"/>
        <item x="260"/>
        <item x="249"/>
        <item x="174"/>
        <item x="137"/>
        <item x="203"/>
        <item x="161"/>
        <item x="221"/>
        <item x="248"/>
        <item x="247"/>
        <item x="333"/>
        <item x="214"/>
        <item x="262"/>
        <item x="160"/>
        <item x="331"/>
        <item x="138"/>
        <item x="241"/>
        <item x="244"/>
        <item x="285"/>
        <item x="170"/>
        <item x="18"/>
        <item x="278"/>
        <item x="162"/>
        <item x="251"/>
        <item x="283"/>
        <item x="286"/>
        <item x="178"/>
        <item x="31"/>
        <item x="36"/>
        <item x="89"/>
        <item x="226"/>
        <item x="70"/>
        <item x="73"/>
        <item x="246"/>
        <item x="116"/>
        <item x="341"/>
        <item x="258"/>
        <item x="327"/>
        <item x="167"/>
        <item x="330"/>
        <item x="110"/>
        <item x="269"/>
        <item x="215"/>
        <item x="35"/>
        <item x="77"/>
        <item x="147"/>
        <item x="185"/>
        <item x="334"/>
        <item x="37"/>
        <item x="208"/>
        <item x="238"/>
        <item x="259"/>
        <item x="46"/>
        <item x="105"/>
        <item x="345"/>
        <item x="55"/>
        <item x="175"/>
        <item x="312"/>
        <item x="64"/>
        <item x="192"/>
        <item x="53"/>
        <item x="56"/>
        <item x="179"/>
        <item x="296"/>
        <item x="123"/>
        <item x="15"/>
        <item x="202"/>
        <item x="204"/>
        <item x="39"/>
        <item x="228"/>
        <item x="125"/>
        <item x="180"/>
        <item x="173"/>
        <item x="5"/>
        <item x="354"/>
        <item x="92"/>
        <item x="274"/>
        <item x="131"/>
        <item x="323"/>
        <item x="48"/>
        <item x="176"/>
        <item x="124"/>
        <item x="352"/>
        <item x="113"/>
        <item x="272"/>
        <item x="127"/>
        <item x="84"/>
        <item x="27"/>
        <item x="25"/>
        <item x="242"/>
        <item x="227"/>
        <item x="233"/>
        <item x="80"/>
        <item x="3"/>
        <item x="115"/>
        <item x="264"/>
        <item x="11"/>
        <item x="100"/>
        <item x="30"/>
        <item x="65"/>
        <item x="206"/>
        <item x="86"/>
        <item x="154"/>
        <item x="277"/>
        <item x="159"/>
        <item x="186"/>
        <item x="320"/>
        <item x="353"/>
        <item x="319"/>
        <item x="68"/>
        <item x="187"/>
        <item x="298"/>
        <item x="284"/>
        <item x="146"/>
        <item x="139"/>
        <item x="126"/>
        <item x="151"/>
        <item x="315"/>
        <item x="165"/>
        <item x="332"/>
        <item x="177"/>
        <item x="51"/>
        <item x="188"/>
        <item x="311"/>
        <item x="245"/>
        <item x="217"/>
        <item x="107"/>
        <item x="304"/>
        <item x="150"/>
        <item x="273"/>
        <item x="219"/>
        <item x="343"/>
        <item x="52"/>
        <item x="42"/>
        <item x="88"/>
        <item x="129"/>
        <item x="148"/>
        <item x="72"/>
        <item x="302"/>
        <item x="253"/>
        <item x="98"/>
        <item x="76"/>
        <item x="135"/>
        <item x="290"/>
        <item x="230"/>
        <item x="308"/>
        <item x="7"/>
        <item x="2"/>
        <item x="102"/>
        <item x="13"/>
        <item x="310"/>
        <item x="33"/>
        <item x="14"/>
        <item x="74"/>
        <item x="306"/>
        <item x="351"/>
        <item x="156"/>
        <item x="218"/>
        <item x="97"/>
        <item x="261"/>
        <item x="24"/>
        <item x="328"/>
        <item x="355"/>
        <item x="349"/>
        <item x="287"/>
        <item x="288"/>
        <item x="275"/>
        <item x="101"/>
        <item x="78"/>
        <item x="223"/>
        <item x="61"/>
        <item x="94"/>
        <item x="257"/>
        <item x="29"/>
        <item x="50"/>
        <item x="321"/>
        <item x="197"/>
        <item x="0"/>
        <item t="default"/>
      </items>
    </pivotField>
    <pivotField dataField="1" compact="0" numFmtId="9" showAll="0">
      <items count="185">
        <item x="131"/>
        <item x="27"/>
        <item x="107"/>
        <item x="91"/>
        <item x="153"/>
        <item x="137"/>
        <item x="117"/>
        <item x="124"/>
        <item x="181"/>
        <item x="81"/>
        <item x="142"/>
        <item x="5"/>
        <item x="98"/>
        <item x="118"/>
        <item x="75"/>
        <item x="51"/>
        <item x="121"/>
        <item x="150"/>
        <item x="166"/>
        <item x="57"/>
        <item x="18"/>
        <item x="158"/>
        <item x="138"/>
        <item x="4"/>
        <item x="156"/>
        <item x="71"/>
        <item x="30"/>
        <item x="172"/>
        <item x="163"/>
        <item x="36"/>
        <item x="19"/>
        <item x="162"/>
        <item x="61"/>
        <item x="110"/>
        <item x="106"/>
        <item x="50"/>
        <item x="161"/>
        <item x="56"/>
        <item x="102"/>
        <item x="114"/>
        <item x="132"/>
        <item x="147"/>
        <item x="173"/>
        <item x="109"/>
        <item x="24"/>
        <item x="167"/>
        <item x="12"/>
        <item x="85"/>
        <item x="11"/>
        <item x="169"/>
        <item x="25"/>
        <item x="80"/>
        <item x="170"/>
        <item x="136"/>
        <item x="133"/>
        <item x="43"/>
        <item x="129"/>
        <item x="97"/>
        <item x="177"/>
        <item x="37"/>
        <item x="70"/>
        <item x="151"/>
        <item x="89"/>
        <item x="31"/>
        <item x="164"/>
        <item x="44"/>
        <item x="65"/>
        <item x="116"/>
        <item x="113"/>
        <item x="62"/>
        <item x="101"/>
        <item x="143"/>
        <item x="74"/>
        <item x="22"/>
        <item x="14"/>
        <item x="64"/>
        <item x="119"/>
        <item x="6"/>
        <item x="148"/>
        <item x="60"/>
        <item x="38"/>
        <item x="140"/>
        <item x="35"/>
        <item x="183"/>
        <item x="52"/>
        <item x="175"/>
        <item x="171"/>
        <item x="10"/>
        <item x="66"/>
        <item x="63"/>
        <item x="139"/>
        <item x="125"/>
        <item x="48"/>
        <item x="160"/>
        <item x="94"/>
        <item x="108"/>
        <item x="41"/>
        <item x="87"/>
        <item x="99"/>
        <item x="111"/>
        <item x="168"/>
        <item x="58"/>
        <item x="23"/>
        <item x="59"/>
        <item x="72"/>
        <item x="53"/>
        <item x="179"/>
        <item x="47"/>
        <item x="7"/>
        <item x="149"/>
        <item x="0"/>
        <item x="120"/>
        <item x="26"/>
        <item x="126"/>
        <item x="154"/>
        <item x="84"/>
        <item x="34"/>
        <item x="100"/>
        <item x="141"/>
        <item x="127"/>
        <item x="1"/>
        <item x="128"/>
        <item x="28"/>
        <item x="83"/>
        <item x="88"/>
        <item x="77"/>
        <item x="2"/>
        <item x="122"/>
        <item x="144"/>
        <item x="182"/>
        <item x="104"/>
        <item x="69"/>
        <item x="123"/>
        <item x="73"/>
        <item x="93"/>
        <item x="152"/>
        <item x="40"/>
        <item x="21"/>
        <item x="16"/>
        <item x="96"/>
        <item x="174"/>
        <item x="92"/>
        <item x="29"/>
        <item x="39"/>
        <item x="176"/>
        <item x="112"/>
        <item x="54"/>
        <item x="42"/>
        <item x="68"/>
        <item x="165"/>
        <item x="13"/>
        <item x="134"/>
        <item x="178"/>
        <item x="146"/>
        <item x="76"/>
        <item x="9"/>
        <item x="115"/>
        <item x="49"/>
        <item x="90"/>
        <item x="105"/>
        <item x="46"/>
        <item x="45"/>
        <item x="82"/>
        <item x="8"/>
        <item x="180"/>
        <item x="17"/>
        <item x="55"/>
        <item x="130"/>
        <item x="145"/>
        <item x="20"/>
        <item x="86"/>
        <item x="95"/>
        <item x="33"/>
        <item x="103"/>
        <item x="79"/>
        <item x="157"/>
        <item x="78"/>
        <item x="155"/>
        <item x="15"/>
        <item x="3"/>
        <item x="32"/>
        <item x="135"/>
        <item x="159"/>
        <item x="67"/>
        <item t="default"/>
      </items>
    </pivotField>
    <pivotField dataField="1" compact="0" numFmtId="9" showAll="0">
      <items count="324">
        <item x="283"/>
        <item x="232"/>
        <item x="48"/>
        <item x="89"/>
        <item x="197"/>
        <item x="52"/>
        <item x="186"/>
        <item x="308"/>
        <item x="282"/>
        <item x="277"/>
        <item x="150"/>
        <item x="161"/>
        <item x="86"/>
        <item x="203"/>
        <item x="133"/>
        <item x="269"/>
        <item x="118"/>
        <item x="295"/>
        <item x="60"/>
        <item x="46"/>
        <item x="252"/>
        <item x="251"/>
        <item x="191"/>
        <item x="210"/>
        <item x="112"/>
        <item x="31"/>
        <item x="4"/>
        <item x="145"/>
        <item x="18"/>
        <item x="302"/>
        <item x="245"/>
        <item x="12"/>
        <item x="270"/>
        <item x="249"/>
        <item x="32"/>
        <item x="263"/>
        <item x="125"/>
        <item x="39"/>
        <item x="209"/>
        <item x="66"/>
        <item x="225"/>
        <item x="258"/>
        <item x="11"/>
        <item x="244"/>
        <item x="45"/>
        <item x="98"/>
        <item x="59"/>
        <item x="78"/>
        <item x="289"/>
        <item x="105"/>
        <item x="173"/>
        <item x="288"/>
        <item x="85"/>
        <item x="238"/>
        <item x="5"/>
        <item x="92"/>
        <item x="301"/>
        <item x="318"/>
        <item x="296"/>
        <item x="226"/>
        <item x="139"/>
        <item x="174"/>
        <item x="262"/>
        <item x="91"/>
        <item x="156"/>
        <item x="276"/>
        <item x="259"/>
        <item x="67"/>
        <item x="192"/>
        <item x="79"/>
        <item x="144"/>
        <item x="216"/>
        <item x="181"/>
        <item x="106"/>
        <item x="180"/>
        <item x="196"/>
        <item x="166"/>
        <item x="233"/>
        <item x="126"/>
        <item x="113"/>
        <item x="99"/>
        <item x="222"/>
        <item x="25"/>
        <item x="72"/>
        <item x="53"/>
        <item x="162"/>
        <item x="138"/>
        <item x="155"/>
        <item x="119"/>
        <item x="19"/>
        <item x="202"/>
        <item x="312"/>
        <item x="132"/>
        <item x="239"/>
        <item x="24"/>
        <item x="167"/>
        <item x="319"/>
        <item x="38"/>
        <item x="62"/>
        <item x="120"/>
        <item x="223"/>
        <item x="322"/>
        <item x="274"/>
        <item x="157"/>
        <item x="111"/>
        <item x="122"/>
        <item x="256"/>
        <item x="69"/>
        <item x="201"/>
        <item x="236"/>
        <item x="158"/>
        <item x="127"/>
        <item x="43"/>
        <item x="22"/>
        <item x="278"/>
        <item x="271"/>
        <item x="313"/>
        <item x="97"/>
        <item x="267"/>
        <item x="140"/>
        <item x="254"/>
        <item x="265"/>
        <item x="16"/>
        <item x="110"/>
        <item x="175"/>
        <item x="77"/>
        <item x="101"/>
        <item x="6"/>
        <item x="50"/>
        <item x="184"/>
        <item x="153"/>
        <item x="20"/>
        <item x="320"/>
        <item x="56"/>
        <item x="108"/>
        <item x="234"/>
        <item x="284"/>
        <item x="307"/>
        <item x="2"/>
        <item x="95"/>
        <item x="165"/>
        <item x="9"/>
        <item x="141"/>
        <item x="164"/>
        <item x="228"/>
        <item x="26"/>
        <item x="63"/>
        <item x="293"/>
        <item x="231"/>
        <item x="49"/>
        <item x="253"/>
        <item x="13"/>
        <item x="190"/>
        <item x="96"/>
        <item x="41"/>
        <item x="260"/>
        <item x="84"/>
        <item x="243"/>
        <item x="264"/>
        <item x="93"/>
        <item x="131"/>
        <item x="230"/>
        <item x="246"/>
        <item x="218"/>
        <item x="116"/>
        <item x="220"/>
        <item x="143"/>
        <item x="207"/>
        <item x="76"/>
        <item x="189"/>
        <item x="206"/>
        <item x="7"/>
        <item x="194"/>
        <item x="134"/>
        <item x="229"/>
        <item x="294"/>
        <item x="198"/>
        <item x="188"/>
        <item x="154"/>
        <item x="297"/>
        <item x="311"/>
        <item x="83"/>
        <item x="64"/>
        <item x="68"/>
        <item x="215"/>
        <item x="310"/>
        <item x="183"/>
        <item x="75"/>
        <item x="170"/>
        <item x="199"/>
        <item x="273"/>
        <item x="147"/>
        <item x="57"/>
        <item x="135"/>
        <item x="70"/>
        <item x="261"/>
        <item x="314"/>
        <item x="88"/>
        <item x="33"/>
        <item x="163"/>
        <item x="94"/>
        <item x="321"/>
        <item x="224"/>
        <item x="176"/>
        <item x="114"/>
        <item x="247"/>
        <item x="248"/>
        <item x="1"/>
        <item x="306"/>
        <item x="40"/>
        <item x="221"/>
        <item x="212"/>
        <item x="82"/>
        <item x="187"/>
        <item x="146"/>
        <item x="250"/>
        <item x="290"/>
        <item x="128"/>
        <item x="81"/>
        <item x="204"/>
        <item x="169"/>
        <item x="35"/>
        <item x="272"/>
        <item x="217"/>
        <item x="214"/>
        <item x="193"/>
        <item x="182"/>
        <item x="148"/>
        <item x="23"/>
        <item x="36"/>
        <item x="213"/>
        <item x="305"/>
        <item x="54"/>
        <item x="37"/>
        <item x="178"/>
        <item x="3"/>
        <item x="10"/>
        <item x="285"/>
        <item x="34"/>
        <item x="123"/>
        <item x="29"/>
        <item x="304"/>
        <item x="115"/>
        <item x="291"/>
        <item x="44"/>
        <item x="51"/>
        <item x="14"/>
        <item x="8"/>
        <item x="211"/>
        <item x="303"/>
        <item x="281"/>
        <item x="80"/>
        <item x="280"/>
        <item x="309"/>
        <item x="117"/>
        <item x="121"/>
        <item x="241"/>
        <item x="152"/>
        <item x="142"/>
        <item x="292"/>
        <item x="275"/>
        <item x="195"/>
        <item x="90"/>
        <item x="109"/>
        <item x="242"/>
        <item x="237"/>
        <item x="42"/>
        <item x="107"/>
        <item x="200"/>
        <item x="177"/>
        <item x="30"/>
        <item x="100"/>
        <item x="179"/>
        <item x="257"/>
        <item x="104"/>
        <item x="55"/>
        <item x="279"/>
        <item x="315"/>
        <item x="0"/>
        <item x="316"/>
        <item x="171"/>
        <item x="15"/>
        <item x="102"/>
        <item x="219"/>
        <item x="160"/>
        <item x="235"/>
        <item x="266"/>
        <item x="159"/>
        <item x="27"/>
        <item x="28"/>
        <item x="300"/>
        <item x="240"/>
        <item x="124"/>
        <item x="299"/>
        <item x="298"/>
        <item x="151"/>
        <item x="21"/>
        <item x="286"/>
        <item x="130"/>
        <item x="71"/>
        <item x="287"/>
        <item x="61"/>
        <item x="172"/>
        <item x="17"/>
        <item x="268"/>
        <item x="185"/>
        <item x="205"/>
        <item x="149"/>
        <item x="317"/>
        <item x="208"/>
        <item x="73"/>
        <item x="255"/>
        <item x="129"/>
        <item x="136"/>
        <item x="65"/>
        <item x="47"/>
        <item x="58"/>
        <item x="227"/>
        <item x="87"/>
        <item x="137"/>
        <item x="74"/>
        <item x="168"/>
        <item x="103"/>
        <item t="default"/>
      </items>
    </pivotField>
    <pivotField dataField="1" compact="0" numFmtId="9" showAll="0">
      <items count="349">
        <item x="213"/>
        <item x="59"/>
        <item x="290"/>
        <item x="251"/>
        <item x="283"/>
        <item x="220"/>
        <item x="106"/>
        <item x="226"/>
        <item x="156"/>
        <item x="337"/>
        <item x="47"/>
        <item x="330"/>
        <item x="336"/>
        <item x="134"/>
        <item x="40"/>
        <item x="127"/>
        <item x="120"/>
        <item x="176"/>
        <item x="277"/>
        <item x="194"/>
        <item x="93"/>
        <item x="53"/>
        <item x="310"/>
        <item x="258"/>
        <item x="177"/>
        <item x="121"/>
        <item x="311"/>
        <item x="291"/>
        <item x="201"/>
        <item x="148"/>
        <item x="170"/>
        <item x="303"/>
        <item x="114"/>
        <item x="128"/>
        <item x="92"/>
        <item x="297"/>
        <item x="107"/>
        <item x="25"/>
        <item x="233"/>
        <item x="12"/>
        <item x="163"/>
        <item x="270"/>
        <item x="343"/>
        <item x="264"/>
        <item x="244"/>
        <item x="239"/>
        <item x="344"/>
        <item x="162"/>
        <item x="71"/>
        <item x="135"/>
        <item x="142"/>
        <item x="99"/>
        <item x="183"/>
        <item x="5"/>
        <item x="296"/>
        <item x="72"/>
        <item x="324"/>
        <item x="200"/>
        <item x="257"/>
        <item x="100"/>
        <item x="234"/>
        <item x="85"/>
        <item x="269"/>
        <item x="182"/>
        <item x="46"/>
        <item x="323"/>
        <item x="227"/>
        <item x="284"/>
        <item x="329"/>
        <item x="13"/>
        <item x="345"/>
        <item x="95"/>
        <item x="263"/>
        <item x="66"/>
        <item x="76"/>
        <item x="203"/>
        <item x="335"/>
        <item x="313"/>
        <item x="36"/>
        <item x="129"/>
        <item x="321"/>
        <item x="180"/>
        <item x="253"/>
        <item x="88"/>
        <item x="235"/>
        <item x="342"/>
        <item x="243"/>
        <item x="218"/>
        <item x="332"/>
        <item x="3"/>
        <item x="116"/>
        <item x="89"/>
        <item x="17"/>
        <item x="111"/>
        <item x="90"/>
        <item x="268"/>
        <item x="236"/>
        <item x="6"/>
        <item x="288"/>
        <item x="155"/>
        <item x="188"/>
        <item x="219"/>
        <item x="245"/>
        <item x="317"/>
        <item x="32"/>
        <item x="26"/>
        <item x="11"/>
        <item x="276"/>
        <item x="79"/>
        <item x="78"/>
        <item x="318"/>
        <item x="189"/>
        <item x="39"/>
        <item x="212"/>
        <item x="167"/>
        <item x="197"/>
        <item x="209"/>
        <item x="202"/>
        <item x="214"/>
        <item x="248"/>
        <item x="94"/>
        <item x="320"/>
        <item x="287"/>
        <item x="150"/>
        <item x="205"/>
        <item x="2"/>
        <item x="292"/>
        <item x="215"/>
        <item x="154"/>
        <item x="112"/>
        <item x="261"/>
        <item x="238"/>
        <item x="210"/>
        <item x="274"/>
        <item x="325"/>
        <item x="29"/>
        <item x="18"/>
        <item x="206"/>
        <item x="19"/>
        <item x="141"/>
        <item x="169"/>
        <item x="207"/>
        <item x="271"/>
        <item x="175"/>
        <item x="225"/>
        <item x="327"/>
        <item x="272"/>
        <item x="346"/>
        <item x="30"/>
        <item x="123"/>
        <item x="21"/>
        <item x="166"/>
        <item x="82"/>
        <item x="285"/>
        <item x="137"/>
        <item x="314"/>
        <item x="260"/>
        <item x="44"/>
        <item x="152"/>
        <item x="266"/>
        <item x="286"/>
        <item x="35"/>
        <item x="103"/>
        <item x="64"/>
        <item x="68"/>
        <item x="241"/>
        <item x="223"/>
        <item x="16"/>
        <item x="102"/>
        <item x="38"/>
        <item x="63"/>
        <item x="304"/>
        <item x="86"/>
        <item x="252"/>
        <item x="33"/>
        <item x="60"/>
        <item x="149"/>
        <item x="4"/>
        <item x="113"/>
        <item x="23"/>
        <item x="190"/>
        <item x="171"/>
        <item x="10"/>
        <item x="158"/>
        <item x="136"/>
        <item x="319"/>
        <item x="331"/>
        <item x="131"/>
        <item x="70"/>
        <item x="133"/>
        <item x="0"/>
        <item x="275"/>
        <item x="282"/>
        <item x="115"/>
        <item x="306"/>
        <item x="87"/>
        <item x="164"/>
        <item x="315"/>
        <item x="9"/>
        <item x="145"/>
        <item x="232"/>
        <item x="124"/>
        <item x="208"/>
        <item x="293"/>
        <item x="247"/>
        <item x="178"/>
        <item x="294"/>
        <item x="139"/>
        <item x="28"/>
        <item x="326"/>
        <item x="228"/>
        <item x="216"/>
        <item x="161"/>
        <item x="173"/>
        <item x="147"/>
        <item x="73"/>
        <item x="307"/>
        <item x="217"/>
        <item x="14"/>
        <item x="80"/>
        <item x="81"/>
        <item x="65"/>
        <item x="57"/>
        <item x="140"/>
        <item x="1"/>
        <item x="119"/>
        <item x="259"/>
        <item x="191"/>
        <item x="98"/>
        <item x="265"/>
        <item x="15"/>
        <item x="193"/>
        <item x="334"/>
        <item x="328"/>
        <item x="50"/>
        <item x="316"/>
        <item x="172"/>
        <item x="126"/>
        <item x="22"/>
        <item x="125"/>
        <item x="122"/>
        <item x="273"/>
        <item x="195"/>
        <item x="104"/>
        <item x="340"/>
        <item x="338"/>
        <item x="230"/>
        <item x="211"/>
        <item x="37"/>
        <item x="224"/>
        <item x="45"/>
        <item x="278"/>
        <item x="308"/>
        <item x="262"/>
        <item x="250"/>
        <item x="96"/>
        <item x="246"/>
        <item x="146"/>
        <item x="185"/>
        <item x="322"/>
        <item x="229"/>
        <item x="34"/>
        <item x="54"/>
        <item x="302"/>
        <item x="279"/>
        <item x="281"/>
        <item x="8"/>
        <item x="61"/>
        <item x="198"/>
        <item x="237"/>
        <item x="117"/>
        <item x="55"/>
        <item x="62"/>
        <item x="339"/>
        <item x="255"/>
        <item x="143"/>
        <item x="118"/>
        <item x="132"/>
        <item x="249"/>
        <item x="295"/>
        <item x="157"/>
        <item x="67"/>
        <item x="347"/>
        <item x="144"/>
        <item x="75"/>
        <item x="43"/>
        <item x="41"/>
        <item x="222"/>
        <item x="204"/>
        <item x="280"/>
        <item x="160"/>
        <item x="24"/>
        <item x="109"/>
        <item x="289"/>
        <item x="179"/>
        <item x="187"/>
        <item x="83"/>
        <item x="174"/>
        <item x="221"/>
        <item x="240"/>
        <item x="27"/>
        <item x="51"/>
        <item x="196"/>
        <item x="298"/>
        <item x="256"/>
        <item x="31"/>
        <item x="151"/>
        <item x="165"/>
        <item x="52"/>
        <item x="110"/>
        <item x="199"/>
        <item x="333"/>
        <item x="7"/>
        <item x="69"/>
        <item x="97"/>
        <item x="184"/>
        <item x="312"/>
        <item x="42"/>
        <item x="153"/>
        <item x="242"/>
        <item x="74"/>
        <item x="77"/>
        <item x="20"/>
        <item x="130"/>
        <item x="300"/>
        <item x="186"/>
        <item x="49"/>
        <item x="168"/>
        <item x="341"/>
        <item x="159"/>
        <item x="305"/>
        <item x="48"/>
        <item x="58"/>
        <item x="56"/>
        <item x="138"/>
        <item x="108"/>
        <item x="254"/>
        <item x="181"/>
        <item x="105"/>
        <item x="267"/>
        <item x="84"/>
        <item x="301"/>
        <item x="91"/>
        <item x="101"/>
        <item x="192"/>
        <item x="231"/>
        <item x="299"/>
        <item x="309"/>
        <item t="default"/>
      </items>
    </pivotField>
    <pivotField dataField="1" compact="0" numFmtId="9" showAll="0">
      <items count="362">
        <item x="75"/>
        <item x="169"/>
        <item x="12"/>
        <item x="245"/>
        <item x="114"/>
        <item x="218"/>
        <item x="121"/>
        <item x="155"/>
        <item x="142"/>
        <item x="25"/>
        <item x="266"/>
        <item x="252"/>
        <item x="141"/>
        <item x="329"/>
        <item x="128"/>
        <item x="239"/>
        <item x="309"/>
        <item x="120"/>
        <item x="135"/>
        <item x="295"/>
        <item x="259"/>
        <item x="107"/>
        <item x="46"/>
        <item x="357"/>
        <item x="323"/>
        <item x="86"/>
        <item x="26"/>
        <item x="32"/>
        <item x="66"/>
        <item x="273"/>
        <item x="176"/>
        <item x="52"/>
        <item x="100"/>
        <item x="301"/>
        <item x="127"/>
        <item x="148"/>
        <item x="349"/>
        <item x="287"/>
        <item x="162"/>
        <item x="115"/>
        <item x="73"/>
        <item x="343"/>
        <item x="4"/>
        <item x="238"/>
        <item x="302"/>
        <item x="184"/>
        <item x="156"/>
        <item x="322"/>
        <item x="294"/>
        <item x="94"/>
        <item x="336"/>
        <item x="5"/>
        <item x="315"/>
        <item x="231"/>
        <item x="45"/>
        <item x="316"/>
        <item x="318"/>
        <item x="144"/>
        <item x="200"/>
        <item x="161"/>
        <item x="91"/>
        <item x="326"/>
        <item x="71"/>
        <item x="241"/>
        <item x="6"/>
        <item x="276"/>
        <item x="312"/>
        <item x="63"/>
        <item x="159"/>
        <item x="123"/>
        <item x="58"/>
        <item x="212"/>
        <item x="158"/>
        <item x="61"/>
        <item x="143"/>
        <item x="131"/>
        <item x="172"/>
        <item x="83"/>
        <item x="70"/>
        <item x="225"/>
        <item x="232"/>
        <item x="337"/>
        <item x="303"/>
        <item x="17"/>
        <item x="338"/>
        <item x="345"/>
        <item x="270"/>
        <item x="293"/>
        <item x="105"/>
        <item x="292"/>
        <item x="272"/>
        <item x="51"/>
        <item x="354"/>
        <item x="174"/>
        <item x="10"/>
        <item x="341"/>
        <item x="248"/>
        <item x="150"/>
        <item x="44"/>
        <item x="240"/>
        <item x="320"/>
        <item x="282"/>
        <item x="11"/>
        <item x="19"/>
        <item x="204"/>
        <item x="260"/>
        <item x="149"/>
        <item x="224"/>
        <item x="18"/>
        <item x="97"/>
        <item x="234"/>
        <item x="50"/>
        <item x="310"/>
        <item x="311"/>
        <item x="237"/>
        <item x="29"/>
        <item x="269"/>
        <item x="334"/>
        <item x="165"/>
        <item x="214"/>
        <item x="353"/>
        <item x="285"/>
        <item x="49"/>
        <item x="23"/>
        <item x="223"/>
        <item x="268"/>
        <item x="284"/>
        <item x="213"/>
        <item x="305"/>
        <item x="133"/>
        <item x="157"/>
        <item x="118"/>
        <item x="283"/>
        <item x="256"/>
        <item x="47"/>
        <item x="203"/>
        <item x="28"/>
        <item x="163"/>
        <item x="274"/>
        <item x="191"/>
        <item x="253"/>
        <item x="210"/>
        <item x="190"/>
        <item x="246"/>
        <item x="350"/>
        <item x="183"/>
        <item x="53"/>
        <item x="342"/>
        <item x="80"/>
        <item x="267"/>
        <item x="281"/>
        <item x="197"/>
        <item x="308"/>
        <item x="198"/>
        <item x="170"/>
        <item x="356"/>
        <item x="254"/>
        <item x="299"/>
        <item x="222"/>
        <item x="1"/>
        <item x="278"/>
        <item x="347"/>
        <item x="233"/>
        <item x="125"/>
        <item x="69"/>
        <item x="300"/>
        <item x="324"/>
        <item x="226"/>
        <item x="304"/>
        <item x="355"/>
        <item x="65"/>
        <item x="346"/>
        <item x="146"/>
        <item x="279"/>
        <item x="34"/>
        <item x="182"/>
        <item x="263"/>
        <item x="261"/>
        <item x="98"/>
        <item x="243"/>
        <item x="59"/>
        <item x="38"/>
        <item x="217"/>
        <item x="134"/>
        <item x="211"/>
        <item x="60"/>
        <item x="33"/>
        <item x="93"/>
        <item x="280"/>
        <item x="330"/>
        <item x="265"/>
        <item x="215"/>
        <item x="227"/>
        <item x="20"/>
        <item x="264"/>
        <item x="119"/>
        <item x="68"/>
        <item x="85"/>
        <item x="332"/>
        <item x="137"/>
        <item x="24"/>
        <item x="14"/>
        <item x="138"/>
        <item x="103"/>
        <item x="74"/>
        <item x="152"/>
        <item x="319"/>
        <item x="2"/>
        <item x="339"/>
        <item x="147"/>
        <item x="151"/>
        <item x="3"/>
        <item x="122"/>
        <item x="139"/>
        <item x="110"/>
        <item x="106"/>
        <item x="306"/>
        <item x="192"/>
        <item x="55"/>
        <item x="99"/>
        <item x="72"/>
        <item x="288"/>
        <item x="108"/>
        <item x="177"/>
        <item x="39"/>
        <item x="79"/>
        <item x="101"/>
        <item x="87"/>
        <item x="205"/>
        <item x="116"/>
        <item x="186"/>
        <item x="340"/>
        <item x="181"/>
        <item x="173"/>
        <item x="132"/>
        <item x="56"/>
        <item x="297"/>
        <item x="258"/>
        <item x="257"/>
        <item x="102"/>
        <item x="296"/>
        <item x="40"/>
        <item x="178"/>
        <item x="41"/>
        <item x="202"/>
        <item x="9"/>
        <item x="81"/>
        <item x="262"/>
        <item x="331"/>
        <item x="249"/>
        <item x="325"/>
        <item x="199"/>
        <item x="168"/>
        <item x="358"/>
        <item x="145"/>
        <item x="42"/>
        <item x="187"/>
        <item x="7"/>
        <item x="313"/>
        <item x="194"/>
        <item x="179"/>
        <item x="130"/>
        <item x="317"/>
        <item x="13"/>
        <item x="95"/>
        <item x="88"/>
        <item x="242"/>
        <item x="188"/>
        <item x="352"/>
        <item x="209"/>
        <item x="90"/>
        <item x="37"/>
        <item x="236"/>
        <item x="289"/>
        <item x="235"/>
        <item x="16"/>
        <item x="15"/>
        <item x="153"/>
        <item x="111"/>
        <item x="185"/>
        <item x="67"/>
        <item x="247"/>
        <item x="196"/>
        <item x="271"/>
        <item x="21"/>
        <item x="351"/>
        <item x="89"/>
        <item x="206"/>
        <item x="344"/>
        <item x="30"/>
        <item x="77"/>
        <item x="193"/>
        <item x="244"/>
        <item x="154"/>
        <item x="335"/>
        <item x="228"/>
        <item x="175"/>
        <item x="92"/>
        <item x="64"/>
        <item x="22"/>
        <item x="314"/>
        <item x="112"/>
        <item x="291"/>
        <item x="84"/>
        <item x="333"/>
        <item x="31"/>
        <item x="298"/>
        <item x="171"/>
        <item x="216"/>
        <item x="286"/>
        <item x="167"/>
        <item x="78"/>
        <item x="54"/>
        <item x="43"/>
        <item x="275"/>
        <item x="360"/>
        <item x="251"/>
        <item x="164"/>
        <item x="277"/>
        <item x="0"/>
        <item x="126"/>
        <item x="62"/>
        <item x="180"/>
        <item x="201"/>
        <item x="82"/>
        <item x="57"/>
        <item x="327"/>
        <item x="113"/>
        <item x="27"/>
        <item x="195"/>
        <item x="207"/>
        <item x="307"/>
        <item x="124"/>
        <item x="8"/>
        <item x="250"/>
        <item x="136"/>
        <item x="36"/>
        <item x="166"/>
        <item x="230"/>
        <item x="160"/>
        <item x="48"/>
        <item x="104"/>
        <item x="321"/>
        <item x="76"/>
        <item x="348"/>
        <item x="96"/>
        <item x="255"/>
        <item x="129"/>
        <item x="220"/>
        <item x="208"/>
        <item x="229"/>
        <item x="140"/>
        <item x="189"/>
        <item x="109"/>
        <item x="117"/>
        <item x="221"/>
        <item x="35"/>
        <item x="359"/>
        <item x="328"/>
        <item x="219"/>
        <item x="290"/>
        <item t="default"/>
      </items>
    </pivotField>
    <pivotField compact="0" showAll="0"/>
    <pivotField compact="0" showAll="0"/>
    <pivotField dataField="1" compact="0" showAll="0">
      <items count="35">
        <item x="27"/>
        <item x="9"/>
        <item x="28"/>
        <item x="16"/>
        <item x="17"/>
        <item x="21"/>
        <item x="7"/>
        <item x="29"/>
        <item x="19"/>
        <item x="3"/>
        <item x="32"/>
        <item x="1"/>
        <item x="10"/>
        <item x="26"/>
        <item x="12"/>
        <item x="22"/>
        <item x="4"/>
        <item x="15"/>
        <item x="11"/>
        <item x="33"/>
        <item x="31"/>
        <item x="18"/>
        <item x="2"/>
        <item x="30"/>
        <item x="6"/>
        <item x="20"/>
        <item x="5"/>
        <item x="25"/>
        <item x="14"/>
        <item x="13"/>
        <item x="8"/>
        <item x="23"/>
        <item x="24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5">
        <item h="1" x="1"/>
        <item x="2"/>
        <item x="3"/>
        <item h="1" x="0"/>
        <item t="default"/>
      </items>
    </pivotField>
  </pivotFields>
  <rowFields count="1">
    <field x="0"/>
  </rowFields>
  <rowItems count="27">
    <i>
      <x v="28"/>
    </i>
    <i>
      <x v="35"/>
    </i>
    <i>
      <x v="49"/>
    </i>
    <i>
      <x v="56"/>
    </i>
    <i>
      <x v="60"/>
    </i>
    <i>
      <x v="67"/>
    </i>
    <i>
      <x v="77"/>
    </i>
    <i>
      <x v="84"/>
    </i>
    <i>
      <x v="93"/>
    </i>
    <i>
      <x v="100"/>
    </i>
    <i>
      <x v="101"/>
    </i>
    <i>
      <x v="107"/>
    </i>
    <i>
      <x v="114"/>
    </i>
    <i>
      <x v="196"/>
    </i>
    <i>
      <x v="203"/>
    </i>
    <i>
      <x v="222"/>
    </i>
    <i>
      <x v="229"/>
    </i>
    <i>
      <x v="256"/>
    </i>
    <i>
      <x v="263"/>
    </i>
    <i>
      <x v="281"/>
    </i>
    <i>
      <x v="293"/>
    </i>
    <i>
      <x v="294"/>
    </i>
    <i>
      <x v="320"/>
    </i>
    <i>
      <x v="327"/>
    </i>
    <i>
      <x v="355"/>
    </i>
    <i>
      <x v="3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1"/>
  </pageFields>
  <dataFields count="6">
    <dataField name="Sum of Conversion change with respect to same day last week" fld="9" baseField="0" baseItem="0" numFmtId="10"/>
    <dataField name="Sum of L2M" fld="10" baseField="0" baseItem="0" numFmtId="10"/>
    <dataField name="Sum of M2C" fld="11" baseField="0" baseItem="0" numFmtId="10"/>
    <dataField name="Sum of C2P" fld="12" baseField="0" baseItem="0" numFmtId="10"/>
    <dataField name="Sum of P2O" fld="13" baseField="0" baseItem="0" numFmtId="10"/>
    <dataField name="Sum of Delivery Charges Change" fld="16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abSelected="1" zoomScale="85" zoomScaleNormal="85" workbookViewId="0">
      <selection activeCell="I19" sqref="I19"/>
    </sheetView>
  </sheetViews>
  <sheetFormatPr defaultColWidth="8.8" defaultRowHeight="15.6" outlineLevelCol="1"/>
  <cols>
    <col min="1" max="1" width="23.5"/>
    <col min="2" max="2" width="54"/>
    <col min="3" max="3" width="53.6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">
      <c r="A4" s="14">
        <v>43475</v>
      </c>
      <c r="B4" s="3">
        <v>-0.4522502426108</v>
      </c>
    </row>
    <row r="5" spans="1:2">
      <c r="A5" s="14">
        <v>43482</v>
      </c>
      <c r="B5" s="3">
        <v>1.05954163713849</v>
      </c>
    </row>
    <row r="6" spans="1:2">
      <c r="A6" s="14">
        <v>43486</v>
      </c>
      <c r="B6" s="3">
        <v>0.233521064168193</v>
      </c>
    </row>
    <row r="7" spans="1:2">
      <c r="A7" s="14">
        <v>43487</v>
      </c>
      <c r="B7" s="3">
        <v>0.854304856866462</v>
      </c>
    </row>
    <row r="8" spans="1:2">
      <c r="A8" s="14">
        <v>43494</v>
      </c>
      <c r="B8" s="3">
        <v>-0.717087234425639</v>
      </c>
    </row>
    <row r="9" spans="1:2">
      <c r="A9" s="14">
        <v>43496</v>
      </c>
      <c r="B9" s="3">
        <v>0.200594416748622</v>
      </c>
    </row>
    <row r="10" spans="1:2">
      <c r="A10" s="14">
        <v>43501</v>
      </c>
      <c r="B10" s="3">
        <v>1.1476852728398</v>
      </c>
    </row>
    <row r="11" spans="1:2">
      <c r="A11" s="14">
        <v>43515</v>
      </c>
      <c r="B11" s="3">
        <v>-0.558392996485712</v>
      </c>
    </row>
    <row r="12" spans="1:2">
      <c r="A12" s="14">
        <v>43522</v>
      </c>
      <c r="B12" s="3">
        <v>1.20041917905395</v>
      </c>
    </row>
    <row r="13" spans="1:2">
      <c r="A13" s="14">
        <v>43524</v>
      </c>
      <c r="B13" s="3">
        <v>0.223248030451101</v>
      </c>
    </row>
    <row r="14" spans="1:2">
      <c r="A14" s="14">
        <v>43526</v>
      </c>
      <c r="B14" s="3">
        <v>-0.37594234941111</v>
      </c>
    </row>
    <row r="15" spans="1:2">
      <c r="A15" s="14">
        <v>43533</v>
      </c>
      <c r="B15" s="3">
        <v>1.02020706525841</v>
      </c>
    </row>
    <row r="16" spans="1:2">
      <c r="A16" s="14">
        <v>43543</v>
      </c>
      <c r="B16" s="3">
        <v>-0.45549226537959</v>
      </c>
    </row>
    <row r="17" spans="1:2">
      <c r="A17" s="14">
        <v>43548</v>
      </c>
      <c r="B17" s="3">
        <v>0.222598128033372</v>
      </c>
    </row>
    <row r="18" spans="1:2">
      <c r="A18" s="14">
        <v>43550</v>
      </c>
      <c r="B18" s="3">
        <v>0.779649734728892</v>
      </c>
    </row>
    <row r="19" spans="1:2">
      <c r="A19" s="14">
        <v>43559</v>
      </c>
      <c r="B19" s="3">
        <v>-0.520879518099853</v>
      </c>
    </row>
    <row r="20" spans="1:2">
      <c r="A20" s="14">
        <v>43566</v>
      </c>
      <c r="B20" s="3">
        <v>0.92390434125184</v>
      </c>
    </row>
    <row r="21" spans="1:2">
      <c r="A21" s="14">
        <v>43567</v>
      </c>
      <c r="B21" s="3">
        <v>-0.27312591355189</v>
      </c>
    </row>
    <row r="22" spans="1:2">
      <c r="A22" s="14">
        <v>43569</v>
      </c>
      <c r="B22" s="3">
        <v>0.283766207859565</v>
      </c>
    </row>
    <row r="23" spans="1:2">
      <c r="A23" s="14">
        <v>43573</v>
      </c>
      <c r="B23" s="3">
        <v>0.730228394668502</v>
      </c>
    </row>
    <row r="24" spans="1:2">
      <c r="A24" s="14">
        <v>43574</v>
      </c>
      <c r="B24" s="3">
        <v>0.247249595225106</v>
      </c>
    </row>
    <row r="25" spans="1:2">
      <c r="A25" s="14">
        <v>43580</v>
      </c>
      <c r="B25" s="3">
        <v>-0.386904835904022</v>
      </c>
    </row>
    <row r="26" spans="1:2">
      <c r="A26" s="14">
        <v>43636</v>
      </c>
      <c r="B26" s="3">
        <v>-0.543737122526155</v>
      </c>
    </row>
    <row r="27" spans="1:2">
      <c r="A27" s="14">
        <v>43643</v>
      </c>
      <c r="B27" s="3">
        <v>1.14721828139558</v>
      </c>
    </row>
    <row r="28" spans="1:2">
      <c r="A28" s="14">
        <v>43662</v>
      </c>
      <c r="B28" s="3">
        <v>-0.63082013655868</v>
      </c>
    </row>
    <row r="29" spans="1:2">
      <c r="A29" s="14">
        <v>43669</v>
      </c>
      <c r="B29" s="3">
        <v>1.35031803721025</v>
      </c>
    </row>
    <row r="30" spans="1:2">
      <c r="A30" s="14">
        <v>43688</v>
      </c>
      <c r="B30" s="3">
        <v>-0.543533632051769</v>
      </c>
    </row>
    <row r="31" spans="1:2">
      <c r="A31" s="14">
        <v>43695</v>
      </c>
      <c r="B31" s="3">
        <v>1.06616712785643</v>
      </c>
    </row>
    <row r="32" spans="1:2">
      <c r="A32" s="14">
        <v>43722</v>
      </c>
      <c r="B32" s="3">
        <v>-0.535904390009862</v>
      </c>
    </row>
    <row r="33" spans="1:2">
      <c r="A33" s="14">
        <v>43729</v>
      </c>
      <c r="B33" s="3">
        <v>1.11527455313235</v>
      </c>
    </row>
    <row r="34" spans="1:2">
      <c r="A34" s="14">
        <v>43747</v>
      </c>
      <c r="B34" s="3">
        <v>0.218710705077458</v>
      </c>
    </row>
    <row r="35" spans="1:2">
      <c r="A35" s="14">
        <v>43759</v>
      </c>
      <c r="B35" s="3">
        <v>0.323829033028945</v>
      </c>
    </row>
    <row r="36" spans="1:2">
      <c r="A36" s="14">
        <v>43778</v>
      </c>
      <c r="B36" s="3">
        <v>0.262608018983481</v>
      </c>
    </row>
    <row r="37" spans="1:2">
      <c r="A37" s="14">
        <v>43786</v>
      </c>
      <c r="B37" s="3">
        <v>-0.570046237005828</v>
      </c>
    </row>
    <row r="38" spans="1:2">
      <c r="A38" s="14">
        <v>43793</v>
      </c>
      <c r="B38" s="3">
        <v>1.35477024226399</v>
      </c>
    </row>
    <row r="39" spans="1:2">
      <c r="A39" s="14">
        <v>43800</v>
      </c>
      <c r="B39" s="3">
        <v>0.207474894007035</v>
      </c>
    </row>
    <row r="40" spans="1:2">
      <c r="A40" s="14">
        <v>43821</v>
      </c>
      <c r="B40" s="3">
        <v>0.210291660803141</v>
      </c>
    </row>
    <row r="41" spans="1:2">
      <c r="A41" t="s">
        <v>4</v>
      </c>
      <c r="B41" s="3">
        <v>9.81946360403006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="55" zoomScaleNormal="55" workbookViewId="0">
      <selection activeCell="B8" sqref="B8"/>
    </sheetView>
  </sheetViews>
  <sheetFormatPr defaultColWidth="8.8" defaultRowHeight="15.6" outlineLevelCol="5"/>
  <cols>
    <col min="1" max="1" width="14.7"/>
    <col min="2" max="30" width="54"/>
    <col min="31" max="31" width="59.4"/>
    <col min="32" max="32" width="38.3"/>
    <col min="33" max="33" width="37.1"/>
    <col min="34" max="34" width="39.2"/>
    <col min="35" max="35" width="36.7"/>
  </cols>
  <sheetData>
    <row r="1" spans="1:2">
      <c r="A1" t="s">
        <v>5</v>
      </c>
      <c r="B1" t="s">
        <v>1</v>
      </c>
    </row>
    <row r="3" spans="1:6">
      <c r="A3" t="s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>
      <c r="A4" s="14">
        <v>43475</v>
      </c>
      <c r="B4" s="3">
        <v>-0.489583352319378</v>
      </c>
      <c r="C4" s="3">
        <v>-0.948417109985302</v>
      </c>
      <c r="D4" s="3">
        <v>-0.489583583149723</v>
      </c>
      <c r="E4" s="3">
        <v>-0.48958330002448</v>
      </c>
      <c r="F4" s="3">
        <v>0.145725012950481</v>
      </c>
    </row>
    <row r="5" spans="1:6">
      <c r="A5" s="14">
        <v>43482</v>
      </c>
      <c r="B5" s="3">
        <v>1.10204091605165</v>
      </c>
      <c r="C5" s="3">
        <v>19.7998558720516</v>
      </c>
      <c r="D5" s="3">
        <v>1.10204140909852</v>
      </c>
      <c r="E5" s="3">
        <v>1.10204078791482</v>
      </c>
      <c r="F5" s="3">
        <v>-0.0635479308508137</v>
      </c>
    </row>
    <row r="6" spans="1:6">
      <c r="A6" s="14">
        <v>43487</v>
      </c>
      <c r="B6" s="3">
        <v>0.765306129640695</v>
      </c>
      <c r="C6" s="3">
        <v>0.765306203688731</v>
      </c>
      <c r="D6" s="3">
        <v>7.4691475779421</v>
      </c>
      <c r="E6" s="3">
        <v>-0.646938922540829</v>
      </c>
      <c r="F6" s="3">
        <v>-0.604372071740924</v>
      </c>
    </row>
    <row r="7" spans="1:6">
      <c r="A7" s="14">
        <v>43494</v>
      </c>
      <c r="B7" s="3">
        <v>-0.404624279610566</v>
      </c>
      <c r="C7" s="3">
        <v>-0.404624311645826</v>
      </c>
      <c r="D7" s="3">
        <v>-0.875900113212208</v>
      </c>
      <c r="E7" s="3">
        <v>1.9768798121876</v>
      </c>
      <c r="F7" s="3">
        <v>1.6565878173136</v>
      </c>
    </row>
    <row r="8" spans="1:6">
      <c r="A8" s="14">
        <v>43636</v>
      </c>
      <c r="B8" s="3">
        <v>-0.529999990790769</v>
      </c>
      <c r="C8" s="3">
        <v>-0.529999966744442</v>
      </c>
      <c r="D8" s="3">
        <v>-0.530000121394429</v>
      </c>
      <c r="E8" s="3">
        <v>-0.530000011937894</v>
      </c>
      <c r="F8" s="3">
        <v>-0.529999957495854</v>
      </c>
    </row>
    <row r="9" spans="1:6">
      <c r="A9" s="14">
        <v>43643</v>
      </c>
      <c r="B9" s="3">
        <v>1.19148929916774</v>
      </c>
      <c r="C9" s="3">
        <v>1.19148913588351</v>
      </c>
      <c r="D9" s="3">
        <v>1.19148974069858</v>
      </c>
      <c r="E9" s="3">
        <v>1.1914896241922</v>
      </c>
      <c r="F9" s="3">
        <v>1.19148907308188</v>
      </c>
    </row>
    <row r="10" spans="1:6">
      <c r="A10" t="s">
        <v>4</v>
      </c>
      <c r="B10" s="3">
        <v>1.63462872213937</v>
      </c>
      <c r="C10" s="3">
        <v>19.8736098232483</v>
      </c>
      <c r="D10" s="3">
        <v>7.86719490998284</v>
      </c>
      <c r="E10" s="3">
        <v>2.60388798979142</v>
      </c>
      <c r="F10" s="3">
        <v>1.79588194325837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70" zoomScaleNormal="70" workbookViewId="0">
      <selection activeCell="C37" sqref="C37"/>
    </sheetView>
  </sheetViews>
  <sheetFormatPr defaultColWidth="8.8" defaultRowHeight="15.6" outlineLevelCol="6"/>
  <cols>
    <col min="1" max="1" width="27"/>
    <col min="2" max="7" width="58.4"/>
  </cols>
  <sheetData>
    <row r="1" spans="1:2">
      <c r="A1" t="s">
        <v>11</v>
      </c>
      <c r="B1" t="s">
        <v>1</v>
      </c>
    </row>
    <row r="3" spans="1:7">
      <c r="A3" t="s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7">
      <c r="A4" s="14">
        <v>43494</v>
      </c>
      <c r="B4" s="3">
        <v>-0.524816421151155</v>
      </c>
      <c r="C4" s="3">
        <v>0.11749999776475</v>
      </c>
      <c r="D4" s="3">
        <v>0.415999674319276</v>
      </c>
      <c r="E4" s="3">
        <v>0.72269978937048</v>
      </c>
      <c r="F4" s="3">
        <v>0.795400358393909</v>
      </c>
      <c r="G4" s="3">
        <v>-0.107142857142857</v>
      </c>
    </row>
    <row r="5" spans="1:7">
      <c r="A5" s="14">
        <v>43501</v>
      </c>
      <c r="B5" s="3">
        <v>1.1476852728398</v>
      </c>
      <c r="C5" s="3">
        <v>0.262499966471246</v>
      </c>
      <c r="D5" s="3">
        <v>0.403999948908559</v>
      </c>
      <c r="E5" s="3">
        <v>0.70810005998608</v>
      </c>
      <c r="F5" s="3">
        <v>0.803600142162574</v>
      </c>
      <c r="G5" s="3">
        <v>0.12</v>
      </c>
    </row>
    <row r="6" spans="1:7">
      <c r="A6" s="14">
        <v>43515</v>
      </c>
      <c r="B6" s="3">
        <v>-0.54090360183579</v>
      </c>
      <c r="C6" s="3">
        <v>0.25749999555495</v>
      </c>
      <c r="D6" s="3">
        <v>0.167999997167208</v>
      </c>
      <c r="E6" s="3">
        <v>0.766499066801421</v>
      </c>
      <c r="F6" s="3">
        <v>0.852800895340572</v>
      </c>
      <c r="G6" s="3">
        <v>0.16</v>
      </c>
    </row>
    <row r="7" spans="1:7">
      <c r="A7" s="14">
        <v>43522</v>
      </c>
      <c r="B7" s="3">
        <v>1.15769257299693</v>
      </c>
      <c r="C7" s="3">
        <v>0.244999968706496</v>
      </c>
      <c r="D7" s="3">
        <v>0.41199991971345</v>
      </c>
      <c r="E7" s="3">
        <v>0.744599878117482</v>
      </c>
      <c r="F7" s="3">
        <v>0.81180033082705</v>
      </c>
      <c r="G7" s="3">
        <v>-0.0344827586206897</v>
      </c>
    </row>
    <row r="8" spans="1:7">
      <c r="A8" s="14">
        <v>43526</v>
      </c>
      <c r="B8" s="3">
        <v>-0.423946784071793</v>
      </c>
      <c r="C8" s="3">
        <v>0.209999991432</v>
      </c>
      <c r="D8" s="3">
        <v>0.339999985719999</v>
      </c>
      <c r="E8" s="3">
        <v>0.333199833319983</v>
      </c>
      <c r="F8" s="3">
        <v>0.811199766626511</v>
      </c>
      <c r="G8" s="3">
        <v>1</v>
      </c>
    </row>
    <row r="9" spans="1:7">
      <c r="A9" s="14">
        <v>43533</v>
      </c>
      <c r="B9" s="3">
        <v>1.02020706525841</v>
      </c>
      <c r="C9" s="3">
        <v>0.20789999601588</v>
      </c>
      <c r="D9" s="3">
        <v>0.33660001224</v>
      </c>
      <c r="E9" s="3">
        <v>0.707199877563514</v>
      </c>
      <c r="F9" s="3">
        <v>0.787799804537872</v>
      </c>
      <c r="G9" s="3">
        <v>-0.5</v>
      </c>
    </row>
    <row r="10" spans="1:7">
      <c r="A10" s="14">
        <v>43543</v>
      </c>
      <c r="B10" s="3">
        <v>-0.466274577095443</v>
      </c>
      <c r="C10" s="3">
        <v>0.262499969796457</v>
      </c>
      <c r="D10" s="3">
        <v>0.420000038208978</v>
      </c>
      <c r="E10" s="3">
        <v>0.759199927221</v>
      </c>
      <c r="F10" s="3">
        <v>0.385399883875339</v>
      </c>
      <c r="G10" s="3">
        <v>0</v>
      </c>
    </row>
    <row r="11" spans="1:7">
      <c r="A11" s="14">
        <v>43550</v>
      </c>
      <c r="B11" s="3">
        <v>0.872339826857698</v>
      </c>
      <c r="C11" s="3">
        <v>0.244999987049519</v>
      </c>
      <c r="D11" s="3">
        <v>0.399999960845104</v>
      </c>
      <c r="E11" s="3">
        <v>0.72270010234112</v>
      </c>
      <c r="F11" s="3">
        <v>0.852799375862202</v>
      </c>
      <c r="G11" s="3">
        <v>0</v>
      </c>
    </row>
    <row r="12" spans="1:7">
      <c r="A12" s="14">
        <v>43559</v>
      </c>
      <c r="B12" s="3">
        <v>-0.534971292526224</v>
      </c>
      <c r="C12" s="3">
        <v>0.262499962192496</v>
      </c>
      <c r="D12" s="3">
        <v>0.199999931210217</v>
      </c>
      <c r="E12" s="3">
        <v>0.693500137149677</v>
      </c>
      <c r="F12" s="3">
        <v>0.778999770618029</v>
      </c>
      <c r="G12" s="3">
        <v>-0.0333333333333333</v>
      </c>
    </row>
    <row r="13" spans="1:7">
      <c r="A13" s="14">
        <v>43566</v>
      </c>
      <c r="B13" s="3">
        <v>1.06566573241532</v>
      </c>
      <c r="C13" s="3">
        <v>0.247499972493481</v>
      </c>
      <c r="D13" s="3">
        <v>0.387999974149524</v>
      </c>
      <c r="E13" s="3">
        <v>0.759199794068361</v>
      </c>
      <c r="F13" s="3">
        <v>0.80360028906557</v>
      </c>
      <c r="G13" s="3">
        <v>-0.137931034482759</v>
      </c>
    </row>
    <row r="14" spans="1:7">
      <c r="A14" s="14">
        <v>43567</v>
      </c>
      <c r="B14" s="3">
        <v>-0.204264143901119</v>
      </c>
      <c r="C14" s="3">
        <v>0.244999957104372</v>
      </c>
      <c r="D14" s="3">
        <v>0.380000039567057</v>
      </c>
      <c r="E14" s="3">
        <v>0.729999635566616</v>
      </c>
      <c r="F14" s="3">
        <v>0.811800373134328</v>
      </c>
      <c r="G14" s="3">
        <v>0</v>
      </c>
    </row>
    <row r="15" spans="1:7">
      <c r="A15" s="14">
        <v>43573</v>
      </c>
      <c r="B15" s="3">
        <v>0.565444738033407</v>
      </c>
      <c r="C15" s="3">
        <v>0.237499970947069</v>
      </c>
      <c r="D15" s="3">
        <v>0.671999927618667</v>
      </c>
      <c r="E15" s="3">
        <v>0.73000015661961</v>
      </c>
      <c r="F15" s="3">
        <v>0.78719987834788</v>
      </c>
      <c r="G15" s="3">
        <v>0.12</v>
      </c>
    </row>
    <row r="16" spans="1:7">
      <c r="A16" s="14">
        <v>43580</v>
      </c>
      <c r="B16" s="3">
        <v>-0.386904835904022</v>
      </c>
      <c r="C16" s="3">
        <v>0.249999967109889</v>
      </c>
      <c r="D16" s="3">
        <v>0.383999897558255</v>
      </c>
      <c r="E16" s="3">
        <v>0.693500134986549</v>
      </c>
      <c r="F16" s="3">
        <v>0.844599926489284</v>
      </c>
      <c r="G16" s="3">
        <v>0</v>
      </c>
    </row>
    <row r="17" spans="1:7">
      <c r="A17" s="14">
        <v>43662</v>
      </c>
      <c r="B17" s="3">
        <v>-0.591959098301699</v>
      </c>
      <c r="C17" s="3">
        <v>0.099999985459109</v>
      </c>
      <c r="D17" s="3">
        <v>0.395999897244355</v>
      </c>
      <c r="E17" s="3">
        <v>0.729999534887137</v>
      </c>
      <c r="F17" s="3">
        <v>0.836400553977606</v>
      </c>
      <c r="G17" s="3">
        <v>0.111111111111111</v>
      </c>
    </row>
    <row r="18" spans="1:7">
      <c r="A18" s="14">
        <v>43669</v>
      </c>
      <c r="B18" s="3">
        <v>1.27836954727732</v>
      </c>
      <c r="C18" s="3">
        <v>0.237499960649332</v>
      </c>
      <c r="D18" s="3">
        <v>0.395999968346354</v>
      </c>
      <c r="E18" s="3">
        <v>0.751900043214024</v>
      </c>
      <c r="F18" s="3">
        <v>0.778999662470134</v>
      </c>
      <c r="G18" s="3">
        <v>-0.166666666666667</v>
      </c>
    </row>
    <row r="19" spans="1:7">
      <c r="A19" s="14">
        <v>43688</v>
      </c>
      <c r="B19" s="3">
        <v>-0.543533632051769</v>
      </c>
      <c r="C19" s="3">
        <v>0.220499998238314</v>
      </c>
      <c r="D19" s="3">
        <v>0.326399920991532</v>
      </c>
      <c r="E19" s="3">
        <v>0.326399892866832</v>
      </c>
      <c r="F19" s="3">
        <v>0.740999891623251</v>
      </c>
      <c r="G19" s="3">
        <v>-0.1</v>
      </c>
    </row>
    <row r="20" spans="1:7">
      <c r="A20" s="14">
        <v>43695</v>
      </c>
      <c r="B20" s="3">
        <v>1.00479580491988</v>
      </c>
      <c r="C20" s="3">
        <v>0.209999998235501</v>
      </c>
      <c r="D20" s="3">
        <v>0.329799994034313</v>
      </c>
      <c r="E20" s="3">
        <v>0.645999890448093</v>
      </c>
      <c r="F20" s="3">
        <v>0.77999991126365</v>
      </c>
      <c r="G20" s="3">
        <v>0.111111111111111</v>
      </c>
    </row>
    <row r="21" spans="1:7">
      <c r="A21" s="14">
        <v>43722</v>
      </c>
      <c r="B21" s="3">
        <v>-0.512465223273348</v>
      </c>
      <c r="C21" s="3">
        <v>0.209999997074764</v>
      </c>
      <c r="D21" s="3">
        <v>0.149599912307198</v>
      </c>
      <c r="E21" s="3">
        <v>0.673199857035726</v>
      </c>
      <c r="F21" s="3">
        <v>0.741000542616689</v>
      </c>
      <c r="G21" s="3">
        <v>0.153846153846154</v>
      </c>
    </row>
    <row r="22" spans="1:7">
      <c r="A22" s="14">
        <v>43729</v>
      </c>
      <c r="B22" s="3">
        <v>1.13685901138959</v>
      </c>
      <c r="C22" s="3">
        <v>0.201599997090377</v>
      </c>
      <c r="D22" s="3">
        <v>0.343399958821835</v>
      </c>
      <c r="E22" s="3">
        <v>0.645999820064632</v>
      </c>
      <c r="F22" s="3">
        <v>0.74880007644541</v>
      </c>
      <c r="G22" s="3">
        <v>-0.166666666666667</v>
      </c>
    </row>
    <row r="23" spans="1:7">
      <c r="A23" s="14">
        <v>43747</v>
      </c>
      <c r="B23" s="3">
        <v>0.270024863656274</v>
      </c>
      <c r="C23" s="3">
        <v>0.262499967888866</v>
      </c>
      <c r="D23" s="3">
        <v>0.399999926141497</v>
      </c>
      <c r="E23" s="3">
        <v>0.766499992614148</v>
      </c>
      <c r="F23" s="3">
        <v>0.844600210060754</v>
      </c>
      <c r="G23" s="3">
        <v>0.115384615384615</v>
      </c>
    </row>
    <row r="24" spans="1:7">
      <c r="A24" s="14">
        <v>43759</v>
      </c>
      <c r="B24" s="3">
        <v>0.210357949833231</v>
      </c>
      <c r="C24" s="3">
        <v>0.249999967109889</v>
      </c>
      <c r="D24" s="3">
        <v>0.415999962110588</v>
      </c>
      <c r="E24" s="3">
        <v>0.737299881553409</v>
      </c>
      <c r="F24" s="3">
        <v>0.8363998121852</v>
      </c>
      <c r="G24" s="3">
        <v>0.2</v>
      </c>
    </row>
    <row r="25" spans="1:7">
      <c r="A25" s="14">
        <v>43760</v>
      </c>
      <c r="B25" s="3">
        <v>0.210662318627636</v>
      </c>
      <c r="C25" s="3">
        <v>0.25</v>
      </c>
      <c r="D25" s="3">
        <v>0.388000003683692</v>
      </c>
      <c r="E25" s="3">
        <v>0.74459954561465</v>
      </c>
      <c r="F25" s="3">
        <v>0.861000535523027</v>
      </c>
      <c r="G25" s="3">
        <v>0.16</v>
      </c>
    </row>
    <row r="26" spans="1:7">
      <c r="A26" s="14">
        <v>43786</v>
      </c>
      <c r="B26" s="3">
        <v>-0.539335249048084</v>
      </c>
      <c r="C26" s="3">
        <v>0.212099985099548</v>
      </c>
      <c r="D26" s="3">
        <v>0.135999973421052</v>
      </c>
      <c r="E26" s="3">
        <v>0.71399965641534</v>
      </c>
      <c r="F26" s="3">
        <v>0.772200559132142</v>
      </c>
      <c r="G26" s="3">
        <v>-0.1</v>
      </c>
    </row>
    <row r="27" spans="1:7">
      <c r="A27" s="14">
        <v>43793</v>
      </c>
      <c r="B27" s="3">
        <v>1.24046098297433</v>
      </c>
      <c r="C27" s="3">
        <v>0.209999999351161</v>
      </c>
      <c r="D27" s="3">
        <v>0.339999997940194</v>
      </c>
      <c r="E27" s="3">
        <v>0.659599816071453</v>
      </c>
      <c r="F27" s="3">
        <v>0.756599809416654</v>
      </c>
      <c r="G27" s="3">
        <v>0</v>
      </c>
    </row>
    <row r="28" spans="1:7">
      <c r="A28" s="14">
        <v>43821</v>
      </c>
      <c r="B28" s="3">
        <v>0.210291660803141</v>
      </c>
      <c r="C28" s="3">
        <v>0.21209999220312</v>
      </c>
      <c r="D28" s="3">
        <v>0.356999918273758</v>
      </c>
      <c r="E28" s="3">
        <v>0.645999970579907</v>
      </c>
      <c r="F28" s="3">
        <v>0.79560017400817</v>
      </c>
      <c r="G28" s="3">
        <v>-0.0740740740740741</v>
      </c>
    </row>
    <row r="29" spans="1:7">
      <c r="A29" s="14">
        <v>43827</v>
      </c>
      <c r="B29" s="3">
        <v>0.200333268988507</v>
      </c>
      <c r="C29" s="3">
        <v>0.209999998235501</v>
      </c>
      <c r="D29" s="3">
        <v>0.343399975381037</v>
      </c>
      <c r="E29" s="3">
        <v>0.673199775749025</v>
      </c>
      <c r="F29" s="3">
        <v>0.803400269233792</v>
      </c>
      <c r="G29" s="3">
        <v>-0.0689655172413793</v>
      </c>
    </row>
    <row r="30" spans="1:7">
      <c r="A30" t="s">
        <v>4</v>
      </c>
      <c r="B30" s="3">
        <v>6.32181575771103</v>
      </c>
      <c r="C30" s="3">
        <v>5.83669954927409</v>
      </c>
      <c r="D30" s="3">
        <v>9.2421987159237</v>
      </c>
      <c r="E30" s="3">
        <v>17.7850960702263</v>
      </c>
      <c r="F30" s="3">
        <v>20.4230028032376</v>
      </c>
      <c r="G30" s="3">
        <v>0.762190083224565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68"/>
  <sheetViews>
    <sheetView zoomScale="70" zoomScaleNormal="70" topLeftCell="B2" workbookViewId="0">
      <selection activeCell="B2" sqref="B2:W368"/>
    </sheetView>
  </sheetViews>
  <sheetFormatPr defaultColWidth="11" defaultRowHeight="15.6"/>
  <cols>
    <col min="2" max="2" width="11" style="14"/>
    <col min="3" max="4" width="12.8" style="2"/>
    <col min="5" max="7" width="11.7" style="2"/>
    <col min="8" max="8" width="16.6666666666667" style="3" customWidth="1"/>
    <col min="9" max="10" width="51.6" style="3" customWidth="1"/>
    <col min="11" max="11" width="75.7" style="3" customWidth="1"/>
    <col min="12" max="15" width="8.33333333333333" customWidth="1"/>
    <col min="16" max="16" width="23.6" customWidth="1"/>
    <col min="17" max="17" width="14.7" customWidth="1"/>
    <col min="18" max="18" width="23.5" style="3" customWidth="1"/>
    <col min="19" max="19" width="26.9" style="3" customWidth="1"/>
    <col min="20" max="22" width="26.9" customWidth="1"/>
    <col min="23" max="23" width="24.4" customWidth="1"/>
  </cols>
  <sheetData>
    <row r="1" spans="8:15">
      <c r="H1" s="3" t="s">
        <v>18</v>
      </c>
      <c r="I1" s="3" t="s">
        <v>19</v>
      </c>
      <c r="J1" s="3" t="s">
        <v>20</v>
      </c>
      <c r="K1" s="3" t="s">
        <v>21</v>
      </c>
      <c r="L1" t="s">
        <v>22</v>
      </c>
      <c r="M1" t="s">
        <v>23</v>
      </c>
      <c r="N1" t="s">
        <v>24</v>
      </c>
      <c r="O1" t="s">
        <v>25</v>
      </c>
    </row>
    <row r="2" spans="2:23">
      <c r="B2" s="15" t="s">
        <v>2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16" t="s">
        <v>31</v>
      </c>
      <c r="I2" s="16" t="s">
        <v>32</v>
      </c>
      <c r="J2" s="16" t="s">
        <v>33</v>
      </c>
      <c r="K2" s="16" t="s">
        <v>34</v>
      </c>
      <c r="L2" s="19" t="s">
        <v>35</v>
      </c>
      <c r="M2" s="19" t="s">
        <v>36</v>
      </c>
      <c r="N2" s="19" t="s">
        <v>37</v>
      </c>
      <c r="O2" s="19" t="s">
        <v>38</v>
      </c>
      <c r="P2" s="19" t="s">
        <v>0</v>
      </c>
      <c r="Q2" s="19" t="s">
        <v>5</v>
      </c>
      <c r="R2" s="16" t="s">
        <v>39</v>
      </c>
      <c r="S2" s="16" t="s">
        <v>40</v>
      </c>
      <c r="T2" s="16" t="s">
        <v>41</v>
      </c>
      <c r="U2" s="16" t="s">
        <v>42</v>
      </c>
      <c r="V2" s="16" t="s">
        <v>43</v>
      </c>
      <c r="W2" s="16" t="s">
        <v>11</v>
      </c>
    </row>
    <row r="3" spans="2:18">
      <c r="B3" s="17">
        <v>43466</v>
      </c>
      <c r="C3" s="8">
        <v>20848646</v>
      </c>
      <c r="D3" s="8">
        <v>5107918</v>
      </c>
      <c r="E3" s="8">
        <v>2104462</v>
      </c>
      <c r="F3" s="8">
        <v>1505532</v>
      </c>
      <c r="G3" s="2">
        <v>1271572.67328</v>
      </c>
      <c r="H3" s="18">
        <f>IFERROR((G3/C3),"")</f>
        <v>0.0609906596946392</v>
      </c>
      <c r="I3" s="20" t="s">
        <v>44</v>
      </c>
      <c r="J3" s="20" t="s">
        <v>44</v>
      </c>
      <c r="K3" s="20" t="s">
        <v>44</v>
      </c>
      <c r="L3" s="21">
        <f>IFERROR((D3/C3),"")</f>
        <v>0.244999987049519</v>
      </c>
      <c r="M3" s="21">
        <f>IFERROR((E3/D3),"")</f>
        <v>0.411999957712712</v>
      </c>
      <c r="N3" s="21">
        <f>IFERROR((F3/E3),"")</f>
        <v>0.715399945449241</v>
      </c>
      <c r="O3" s="21">
        <f>IFERROR((G3/F3),"")</f>
        <v>0.844600229872231</v>
      </c>
      <c r="P3" s="22" t="s">
        <v>44</v>
      </c>
      <c r="Q3" s="22" t="s">
        <v>44</v>
      </c>
      <c r="R3" s="3" t="s">
        <v>44</v>
      </c>
    </row>
    <row r="4" spans="2:18">
      <c r="B4" s="17">
        <v>43467</v>
      </c>
      <c r="C4" s="8">
        <v>21934513</v>
      </c>
      <c r="D4" s="8">
        <v>5428792</v>
      </c>
      <c r="E4" s="8">
        <v>2171516</v>
      </c>
      <c r="F4" s="8">
        <v>1569355</v>
      </c>
      <c r="G4" s="8">
        <v>1261133</v>
      </c>
      <c r="H4" s="18">
        <f t="shared" ref="H4:H67" si="0">IFERROR((G4/C4),"")</f>
        <v>0.0574953727032827</v>
      </c>
      <c r="I4" s="20" t="s">
        <v>44</v>
      </c>
      <c r="J4" s="20" t="s">
        <v>44</v>
      </c>
      <c r="K4" s="20" t="s">
        <v>44</v>
      </c>
      <c r="L4" s="21">
        <f t="shared" ref="L4:L67" si="1">IFERROR((D4/C4),"")</f>
        <v>0.247500001481683</v>
      </c>
      <c r="M4" s="21">
        <f t="shared" ref="M4:M67" si="2">IFERROR((E4/D4),"")</f>
        <v>0.399999852637566</v>
      </c>
      <c r="N4" s="21">
        <f t="shared" ref="N4:N67" si="3">IFERROR((F4/E4),"")</f>
        <v>0.722700178124407</v>
      </c>
      <c r="O4" s="21">
        <f t="shared" ref="O4:O67" si="4">IFERROR((G4/F4),"")</f>
        <v>0.803599567975378</v>
      </c>
      <c r="P4" s="22" t="s">
        <v>44</v>
      </c>
      <c r="Q4" s="22" t="s">
        <v>44</v>
      </c>
      <c r="R4" s="3" t="s">
        <v>44</v>
      </c>
    </row>
    <row r="5" spans="2:18">
      <c r="B5" s="17">
        <v>43468</v>
      </c>
      <c r="C5" s="8">
        <v>20848646</v>
      </c>
      <c r="D5" s="8">
        <v>5212161</v>
      </c>
      <c r="E5" s="8">
        <v>2001470</v>
      </c>
      <c r="F5" s="8">
        <v>1402630</v>
      </c>
      <c r="G5" s="8">
        <v>1138655</v>
      </c>
      <c r="H5" s="18">
        <f t="shared" si="0"/>
        <v>0.0546152973195478</v>
      </c>
      <c r="I5" s="20" t="s">
        <v>44</v>
      </c>
      <c r="J5" s="20" t="s">
        <v>44</v>
      </c>
      <c r="K5" s="20" t="s">
        <v>44</v>
      </c>
      <c r="L5" s="21">
        <f t="shared" si="1"/>
        <v>0.249999976017627</v>
      </c>
      <c r="M5" s="21">
        <f t="shared" si="2"/>
        <v>0.384000033767184</v>
      </c>
      <c r="N5" s="21">
        <f t="shared" si="3"/>
        <v>0.700799912064633</v>
      </c>
      <c r="O5" s="21">
        <f t="shared" si="4"/>
        <v>0.811799975759823</v>
      </c>
      <c r="P5" s="22" t="s">
        <v>44</v>
      </c>
      <c r="Q5" s="22" t="s">
        <v>44</v>
      </c>
      <c r="R5" s="3" t="s">
        <v>44</v>
      </c>
    </row>
    <row r="6" spans="2:18">
      <c r="B6" s="17">
        <v>43469</v>
      </c>
      <c r="C6" s="8">
        <v>21717340</v>
      </c>
      <c r="D6" s="8">
        <v>5700801</v>
      </c>
      <c r="E6" s="8">
        <v>2303123</v>
      </c>
      <c r="F6" s="8">
        <v>1597216</v>
      </c>
      <c r="G6" s="8">
        <v>1296620</v>
      </c>
      <c r="H6" s="18">
        <f t="shared" si="0"/>
        <v>0.0597043652675696</v>
      </c>
      <c r="I6" s="20" t="s">
        <v>44</v>
      </c>
      <c r="J6" s="20" t="s">
        <v>44</v>
      </c>
      <c r="K6" s="20" t="s">
        <v>44</v>
      </c>
      <c r="L6" s="21">
        <f t="shared" si="1"/>
        <v>0.262499965465384</v>
      </c>
      <c r="M6" s="21">
        <f t="shared" si="2"/>
        <v>0.403999894049976</v>
      </c>
      <c r="N6" s="21">
        <f t="shared" si="3"/>
        <v>0.693500086621514</v>
      </c>
      <c r="O6" s="21">
        <f t="shared" si="4"/>
        <v>0.811800032055777</v>
      </c>
      <c r="P6" s="22" t="s">
        <v>44</v>
      </c>
      <c r="Q6" s="22" t="s">
        <v>44</v>
      </c>
      <c r="R6" s="3" t="s">
        <v>44</v>
      </c>
    </row>
    <row r="7" spans="2:18">
      <c r="B7" s="17">
        <v>43470</v>
      </c>
      <c r="C7" s="8">
        <v>42645263</v>
      </c>
      <c r="D7" s="8">
        <v>8776395</v>
      </c>
      <c r="E7" s="8">
        <v>2924294</v>
      </c>
      <c r="F7" s="8">
        <v>2087946</v>
      </c>
      <c r="G7" s="8">
        <v>1596026</v>
      </c>
      <c r="H7" s="18">
        <f t="shared" si="0"/>
        <v>0.0374256338857612</v>
      </c>
      <c r="I7" s="20" t="s">
        <v>44</v>
      </c>
      <c r="J7" s="20" t="s">
        <v>44</v>
      </c>
      <c r="K7" s="20" t="s">
        <v>44</v>
      </c>
      <c r="L7" s="21">
        <f t="shared" si="1"/>
        <v>0.205799997059462</v>
      </c>
      <c r="M7" s="21">
        <f t="shared" si="2"/>
        <v>0.333199907251212</v>
      </c>
      <c r="N7" s="21">
        <f t="shared" si="3"/>
        <v>0.714000028724882</v>
      </c>
      <c r="O7" s="21">
        <f t="shared" si="4"/>
        <v>0.764400037165712</v>
      </c>
      <c r="P7" s="22" t="s">
        <v>44</v>
      </c>
      <c r="Q7" s="22" t="s">
        <v>44</v>
      </c>
      <c r="R7" s="3" t="s">
        <v>44</v>
      </c>
    </row>
    <row r="8" spans="2:18">
      <c r="B8" s="17">
        <v>43471</v>
      </c>
      <c r="C8" s="8">
        <v>43543058</v>
      </c>
      <c r="D8" s="8">
        <v>8778280</v>
      </c>
      <c r="E8" s="8">
        <v>3014461</v>
      </c>
      <c r="F8" s="8">
        <v>2049833</v>
      </c>
      <c r="G8" s="8">
        <v>1582881</v>
      </c>
      <c r="H8" s="18">
        <f t="shared" si="0"/>
        <v>0.0363520862498909</v>
      </c>
      <c r="I8" s="20" t="s">
        <v>44</v>
      </c>
      <c r="J8" s="20" t="s">
        <v>44</v>
      </c>
      <c r="K8" s="20" t="s">
        <v>44</v>
      </c>
      <c r="L8" s="21">
        <f t="shared" si="1"/>
        <v>0.201599988682467</v>
      </c>
      <c r="M8" s="21">
        <f t="shared" si="2"/>
        <v>0.343399959901028</v>
      </c>
      <c r="N8" s="21">
        <f t="shared" si="3"/>
        <v>0.679999840767553</v>
      </c>
      <c r="O8" s="21">
        <f t="shared" si="4"/>
        <v>0.772199979217819</v>
      </c>
      <c r="P8" s="22" t="s">
        <v>44</v>
      </c>
      <c r="Q8" s="22" t="s">
        <v>44</v>
      </c>
      <c r="R8" s="3" t="s">
        <v>44</v>
      </c>
    </row>
    <row r="9" spans="2:18">
      <c r="B9" s="17">
        <v>43472</v>
      </c>
      <c r="C9" s="8">
        <v>22803207</v>
      </c>
      <c r="D9" s="8">
        <v>5415761</v>
      </c>
      <c r="E9" s="8">
        <v>2079652</v>
      </c>
      <c r="F9" s="8">
        <v>1442239</v>
      </c>
      <c r="G9" s="8">
        <v>1123504</v>
      </c>
      <c r="H9" s="18">
        <f t="shared" si="0"/>
        <v>0.0492695610753347</v>
      </c>
      <c r="I9" s="20" t="s">
        <v>44</v>
      </c>
      <c r="J9" s="20" t="s">
        <v>44</v>
      </c>
      <c r="K9" s="20" t="s">
        <v>44</v>
      </c>
      <c r="L9" s="21">
        <f t="shared" si="1"/>
        <v>0.237499970947069</v>
      </c>
      <c r="M9" s="21">
        <f t="shared" si="2"/>
        <v>0.383999958639238</v>
      </c>
      <c r="N9" s="21">
        <f t="shared" si="3"/>
        <v>0.693500162527192</v>
      </c>
      <c r="O9" s="21">
        <f t="shared" si="4"/>
        <v>0.77899987450069</v>
      </c>
      <c r="P9" s="22" t="s">
        <v>44</v>
      </c>
      <c r="Q9" s="22" t="s">
        <v>44</v>
      </c>
      <c r="R9" s="3" t="s">
        <v>44</v>
      </c>
    </row>
    <row r="10" spans="2:23">
      <c r="B10" s="17">
        <v>43473</v>
      </c>
      <c r="C10" s="8">
        <v>21717340</v>
      </c>
      <c r="D10" s="8">
        <v>5320748</v>
      </c>
      <c r="E10" s="8">
        <v>2085733</v>
      </c>
      <c r="F10" s="8">
        <v>1583488</v>
      </c>
      <c r="G10" s="8">
        <v>1311445</v>
      </c>
      <c r="H10" s="18">
        <f t="shared" si="0"/>
        <v>0.0603869995128317</v>
      </c>
      <c r="I10" s="20">
        <f>IFERROR((G10-G3)/G3,"NA")</f>
        <v>0.0313567030480059</v>
      </c>
      <c r="J10" s="20">
        <f>IFERROR((C10-C3)/C3,"NA")</f>
        <v>0.0416666866519773</v>
      </c>
      <c r="K10" s="20">
        <f>IFERROR((H10-H3)/H3,"NA")</f>
        <v>-0.00989758406991845</v>
      </c>
      <c r="L10" s="21">
        <f t="shared" si="1"/>
        <v>0.244999986186154</v>
      </c>
      <c r="M10" s="21">
        <f t="shared" si="2"/>
        <v>0.391999959404204</v>
      </c>
      <c r="N10" s="21">
        <f t="shared" si="3"/>
        <v>0.759199763344589</v>
      </c>
      <c r="O10" s="21">
        <f t="shared" si="4"/>
        <v>0.828200150553714</v>
      </c>
      <c r="P10" s="22" t="str">
        <f>IF(I10&gt;0.2,"High",IF(I10&lt;-0.2,"Low",""))</f>
        <v/>
      </c>
      <c r="Q10" s="22" t="str">
        <f>IF(J10&gt;0.2,"Hike",IF(J10&lt;-0.2,"Drop",""))</f>
        <v/>
      </c>
      <c r="R10" s="3">
        <f ca="1">IF(ROW()&gt;3,IFERROR((VALUE(TRIM(CLEAN('Supporting Data'!G10)))-VALUE(TRIM(CLEAN(OFFSET('Supporting Data'!G10,-7,0)))))/VALUE(TRIM(CLEAN(OFFSET('Supporting Data'!G10,-7,0)))),""),"")</f>
        <v>-0.0384615384615385</v>
      </c>
      <c r="S10" s="3">
        <f>IFERROR(('Channel wise traffic'!C10-'Channel wise traffic'!C3)/'Channel wise traffic'!C3,"NA")</f>
        <v>0.0416667110784714</v>
      </c>
      <c r="T10" s="3">
        <f>IFERROR(('Channel wise traffic'!D10-'Channel wise traffic'!D3)/'Channel wise traffic'!D3,"NA")</f>
        <v>0.0416666222548619</v>
      </c>
      <c r="U10" s="3">
        <f>IFERROR(('Channel wise traffic'!E10-'Channel wise traffic'!E3)/'Channel wise traffic'!E3,"NA")</f>
        <v>0.0416665394874138</v>
      </c>
      <c r="V10" s="3">
        <f>IFERROR(('Channel wise traffic'!F10-'Channel wise traffic'!F3)/'Channel wise traffic'!F3,"NA")</f>
        <v>0.0416666051734036</v>
      </c>
      <c r="W10" t="str">
        <f>IF(K10&gt;0.2,"Hike",IF(K10&lt;-0.2,"Drop",""))</f>
        <v/>
      </c>
    </row>
    <row r="11" spans="2:23">
      <c r="B11" s="17">
        <v>43474</v>
      </c>
      <c r="C11" s="8">
        <v>22586034</v>
      </c>
      <c r="D11" s="8">
        <v>5872368</v>
      </c>
      <c r="E11" s="8">
        <v>2372437</v>
      </c>
      <c r="F11" s="8">
        <v>1766516</v>
      </c>
      <c r="G11" s="8">
        <v>1506485</v>
      </c>
      <c r="H11" s="18">
        <f t="shared" si="0"/>
        <v>0.0666998464626415</v>
      </c>
      <c r="I11" s="20">
        <f t="shared" ref="I11:I74" si="5">IFERROR((G11-G4)/G4,"NA")</f>
        <v>0.194548869944724</v>
      </c>
      <c r="J11" s="20">
        <f t="shared" ref="J11:J74" si="6">IFERROR((C11-C4)/C4,"NA")</f>
        <v>0.0297030073108986</v>
      </c>
      <c r="K11" s="20">
        <f t="shared" ref="K11:K74" si="7">IFERROR((H11-H4)/H4,"NA")</f>
        <v>0.160090687764743</v>
      </c>
      <c r="L11" s="21">
        <f t="shared" si="1"/>
        <v>0.259999962808876</v>
      </c>
      <c r="M11" s="21">
        <f t="shared" si="2"/>
        <v>0.40400005585481</v>
      </c>
      <c r="N11" s="21">
        <f t="shared" si="3"/>
        <v>0.744599751226271</v>
      </c>
      <c r="O11" s="21">
        <f t="shared" si="4"/>
        <v>0.852800087856549</v>
      </c>
      <c r="P11" s="22" t="str">
        <f>IF(I11&gt;0.2,"High",IF(I11&lt;-0.2,"Low",""))</f>
        <v/>
      </c>
      <c r="Q11" s="22" t="str">
        <f t="shared" ref="Q11:Q74" si="8">IF(J11&gt;0.2,"Hike",IF(J11&lt;-0.2,"Drop",""))</f>
        <v/>
      </c>
      <c r="R11" s="3">
        <f ca="1">IF(ROW()&gt;3,IFERROR((VALUE(TRIM(CLEAN('Supporting Data'!G11)))-VALUE(TRIM(CLEAN(OFFSET('Supporting Data'!G11,-7,0)))))/VALUE(TRIM(CLEAN(OFFSET('Supporting Data'!G11,-7,0)))),""),"")</f>
        <v>0.0714285714285714</v>
      </c>
      <c r="S11" s="3">
        <f>IFERROR(('Channel wise traffic'!C11-'Channel wise traffic'!C4)/'Channel wise traffic'!C4,"NA")</f>
        <v>0.0297030655901963</v>
      </c>
      <c r="T11" s="3">
        <f>IFERROR(('Channel wise traffic'!D11-'Channel wise traffic'!D4)/'Channel wise traffic'!D4,"NA")</f>
        <v>0.0297030655901963</v>
      </c>
      <c r="U11" s="3">
        <f>IFERROR(('Channel wise traffic'!E11-'Channel wise traffic'!E4)/'Channel wise traffic'!E4,"NA")</f>
        <v>0.0297028841228185</v>
      </c>
      <c r="V11" s="3">
        <f>IFERROR(('Channel wise traffic'!F11-'Channel wise traffic'!F4)/'Channel wise traffic'!F4,"NA")</f>
        <v>0.0297029286303828</v>
      </c>
      <c r="W11" t="str">
        <f t="shared" ref="W11:W74" si="9">IF(K11&gt;0.2,"Hike",IF(K11&lt;-0.2,"Drop",""))</f>
        <v/>
      </c>
    </row>
    <row r="12" spans="2:23">
      <c r="B12" s="17">
        <v>43475</v>
      </c>
      <c r="C12" s="8">
        <v>10641496</v>
      </c>
      <c r="D12" s="8">
        <v>2740185</v>
      </c>
      <c r="E12" s="8">
        <v>1063191</v>
      </c>
      <c r="F12" s="8">
        <v>760607</v>
      </c>
      <c r="G12" s="8">
        <v>623698</v>
      </c>
      <c r="H12" s="18">
        <f t="shared" si="0"/>
        <v>0.0586099924296358</v>
      </c>
      <c r="I12" s="20">
        <f t="shared" si="5"/>
        <v>-0.4522502426108</v>
      </c>
      <c r="J12" s="20">
        <f t="shared" si="6"/>
        <v>-0.489583352319378</v>
      </c>
      <c r="K12" s="20">
        <f t="shared" si="7"/>
        <v>0.0731424217415787</v>
      </c>
      <c r="L12" s="21">
        <f t="shared" si="1"/>
        <v>0.257499979326215</v>
      </c>
      <c r="M12" s="21">
        <f t="shared" si="2"/>
        <v>0.387999715347686</v>
      </c>
      <c r="N12" s="21">
        <f t="shared" si="3"/>
        <v>0.715400149173573</v>
      </c>
      <c r="O12" s="21">
        <f t="shared" si="4"/>
        <v>0.820000341832247</v>
      </c>
      <c r="P12" s="22" t="str">
        <f t="shared" ref="P11:P74" si="10">IF(I12&gt;0.2,"High",IF(I12&lt;-0.2,"Low",""))</f>
        <v>Low</v>
      </c>
      <c r="Q12" s="22" t="str">
        <f t="shared" si="8"/>
        <v>Drop</v>
      </c>
      <c r="R12" s="3">
        <f ca="1">IF(ROW()&gt;3,IFERROR((VALUE(TRIM(CLEAN('Supporting Data'!G12)))-VALUE(TRIM(CLEAN(OFFSET('Supporting Data'!G12,-7,0)))))/VALUE(TRIM(CLEAN(OFFSET('Supporting Data'!G12,-7,0)))),""),"")</f>
        <v>-0.0689655172413793</v>
      </c>
      <c r="S12" s="3">
        <f>IFERROR(('Channel wise traffic'!C12-'Channel wise traffic'!C5)/'Channel wise traffic'!C5,"NA")</f>
        <v>-0.948417109985301</v>
      </c>
      <c r="T12" s="3">
        <f>IFERROR(('Channel wise traffic'!D12-'Channel wise traffic'!D5)/'Channel wise traffic'!D5,"NA")</f>
        <v>-0.48958330002448</v>
      </c>
      <c r="U12" s="3">
        <f>IFERROR(('Channel wise traffic'!E12-'Channel wise traffic'!E5)/'Channel wise traffic'!E5,"NA")</f>
        <v>-0.489583583149723</v>
      </c>
      <c r="V12" s="3">
        <f>IFERROR(('Channel wise traffic'!F12-'Channel wise traffic'!F5)/'Channel wise traffic'!F5,"NA")</f>
        <v>0.145725012950481</v>
      </c>
      <c r="W12" t="str">
        <f t="shared" si="9"/>
        <v/>
      </c>
    </row>
    <row r="13" spans="2:23">
      <c r="B13" s="17">
        <v>43476</v>
      </c>
      <c r="C13" s="8">
        <v>20631473</v>
      </c>
      <c r="D13" s="8">
        <v>4951553</v>
      </c>
      <c r="E13" s="8">
        <v>2000427</v>
      </c>
      <c r="F13" s="8">
        <v>1431105</v>
      </c>
      <c r="G13" s="8">
        <v>1126566</v>
      </c>
      <c r="H13" s="18">
        <f t="shared" si="0"/>
        <v>0.0546042446896545</v>
      </c>
      <c r="I13" s="20">
        <f t="shared" si="5"/>
        <v>-0.131151763816693</v>
      </c>
      <c r="J13" s="20">
        <f t="shared" si="6"/>
        <v>-0.05</v>
      </c>
      <c r="K13" s="20">
        <f t="shared" si="7"/>
        <v>-0.0854229092807291</v>
      </c>
      <c r="L13" s="21">
        <f t="shared" si="1"/>
        <v>0.239999974795789</v>
      </c>
      <c r="M13" s="21">
        <f t="shared" si="2"/>
        <v>0.403999916793782</v>
      </c>
      <c r="N13" s="21">
        <f t="shared" si="3"/>
        <v>0.715399762150781</v>
      </c>
      <c r="O13" s="21">
        <f t="shared" si="4"/>
        <v>0.787200100621548</v>
      </c>
      <c r="P13" s="22" t="str">
        <f t="shared" si="10"/>
        <v/>
      </c>
      <c r="Q13" s="22" t="str">
        <f t="shared" si="8"/>
        <v/>
      </c>
      <c r="R13" s="3">
        <f ca="1">IF(ROW()&gt;3,IFERROR((VALUE(TRIM(CLEAN('Supporting Data'!G13)))-VALUE(TRIM(CLEAN(OFFSET('Supporting Data'!G13,-7,0)))))/VALUE(TRIM(CLEAN(OFFSET('Supporting Data'!G13,-7,0)))),""),"")</f>
        <v>0</v>
      </c>
      <c r="S13" s="3">
        <f>IFERROR(('Channel wise traffic'!C13-'Channel wise traffic'!C6)/'Channel wise traffic'!C6,"NA")</f>
        <v>-0.0499999872094008</v>
      </c>
      <c r="T13" s="3">
        <f>IFERROR(('Channel wise traffic'!D13-'Channel wise traffic'!D6)/'Channel wise traffic'!D6,"NA")</f>
        <v>-0.0499999914729331</v>
      </c>
      <c r="U13" s="3">
        <f>IFERROR(('Channel wise traffic'!E13-'Channel wise traffic'!E6)/'Channel wise traffic'!E6,"NA")</f>
        <v>-0.0499998534894828</v>
      </c>
      <c r="V13" s="3">
        <f>IFERROR(('Channel wise traffic'!F13-'Channel wise traffic'!F6)/'Channel wise traffic'!F6,"NA")</f>
        <v>-0.0499999291597568</v>
      </c>
      <c r="W13" t="str">
        <f t="shared" si="9"/>
        <v/>
      </c>
    </row>
    <row r="14" spans="2:23">
      <c r="B14" s="17">
        <v>43477</v>
      </c>
      <c r="C14" s="8">
        <v>42645263</v>
      </c>
      <c r="D14" s="8">
        <v>9045060</v>
      </c>
      <c r="E14" s="8">
        <v>3075320</v>
      </c>
      <c r="F14" s="8">
        <v>2133042</v>
      </c>
      <c r="G14" s="8">
        <v>1680410</v>
      </c>
      <c r="H14" s="18">
        <f t="shared" si="0"/>
        <v>0.0394043765189114</v>
      </c>
      <c r="I14" s="20">
        <f t="shared" si="5"/>
        <v>0.0528713191389113</v>
      </c>
      <c r="J14" s="20">
        <f t="shared" si="6"/>
        <v>0</v>
      </c>
      <c r="K14" s="20">
        <f t="shared" si="7"/>
        <v>0.0528713191389113</v>
      </c>
      <c r="L14" s="21">
        <f t="shared" si="1"/>
        <v>0.212099993380273</v>
      </c>
      <c r="M14" s="21">
        <f t="shared" si="2"/>
        <v>0.339999955776966</v>
      </c>
      <c r="N14" s="21">
        <f t="shared" si="3"/>
        <v>0.693600015608132</v>
      </c>
      <c r="O14" s="21">
        <f t="shared" si="4"/>
        <v>0.787799771406283</v>
      </c>
      <c r="P14" s="22" t="str">
        <f t="shared" si="10"/>
        <v/>
      </c>
      <c r="Q14" s="22" t="str">
        <f t="shared" si="8"/>
        <v/>
      </c>
      <c r="R14" s="3">
        <f ca="1">IF(ROW()&gt;3,IFERROR((VALUE(TRIM(CLEAN('Supporting Data'!G14)))-VALUE(TRIM(CLEAN(OFFSET('Supporting Data'!G14,-7,0)))))/VALUE(TRIM(CLEAN(OFFSET('Supporting Data'!G14,-7,0)))),""),"")</f>
        <v>0.111111111111111</v>
      </c>
      <c r="S14" s="3">
        <f>IFERROR(('Channel wise traffic'!C14-'Channel wise traffic'!C7)/'Channel wise traffic'!C7,"NA")</f>
        <v>0</v>
      </c>
      <c r="T14" s="3">
        <f>IFERROR(('Channel wise traffic'!D14-'Channel wise traffic'!D7)/'Channel wise traffic'!D7,"NA")</f>
        <v>0</v>
      </c>
      <c r="U14" s="3">
        <f>IFERROR(('Channel wise traffic'!E14-'Channel wise traffic'!E7)/'Channel wise traffic'!E7,"NA")</f>
        <v>0</v>
      </c>
      <c r="V14" s="3">
        <f>IFERROR(('Channel wise traffic'!F14-'Channel wise traffic'!F7)/'Channel wise traffic'!F7,"NA")</f>
        <v>0</v>
      </c>
      <c r="W14" t="str">
        <f t="shared" si="9"/>
        <v/>
      </c>
    </row>
    <row r="15" spans="2:23">
      <c r="B15" s="17">
        <v>43478</v>
      </c>
      <c r="C15" s="8">
        <v>46236443</v>
      </c>
      <c r="D15" s="8">
        <v>9806749</v>
      </c>
      <c r="E15" s="8">
        <v>3300951</v>
      </c>
      <c r="F15" s="8">
        <v>2199754</v>
      </c>
      <c r="G15" s="8">
        <v>1630017</v>
      </c>
      <c r="H15" s="18">
        <f t="shared" si="0"/>
        <v>0.0352539445995013</v>
      </c>
      <c r="I15" s="20">
        <f t="shared" si="5"/>
        <v>0.0297786125425727</v>
      </c>
      <c r="J15" s="20">
        <f t="shared" si="6"/>
        <v>0.0618556693928111</v>
      </c>
      <c r="K15" s="20">
        <f t="shared" si="7"/>
        <v>-0.0302084904519847</v>
      </c>
      <c r="L15" s="21">
        <f t="shared" si="1"/>
        <v>0.212099987881853</v>
      </c>
      <c r="M15" s="21">
        <f t="shared" si="2"/>
        <v>0.33659992725418</v>
      </c>
      <c r="N15" s="21">
        <f t="shared" si="3"/>
        <v>0.666400076826345</v>
      </c>
      <c r="O15" s="21">
        <f t="shared" si="4"/>
        <v>0.740999675418251</v>
      </c>
      <c r="P15" s="22" t="str">
        <f t="shared" si="10"/>
        <v/>
      </c>
      <c r="Q15" s="22" t="str">
        <f t="shared" si="8"/>
        <v/>
      </c>
      <c r="R15" s="3">
        <f ca="1">IF(ROW()&gt;3,IFERROR((VALUE(TRIM(CLEAN('Supporting Data'!G15)))-VALUE(TRIM(CLEAN(OFFSET('Supporting Data'!G15,-7,0)))))/VALUE(TRIM(CLEAN(OFFSET('Supporting Data'!G15,-7,0)))),""),"")</f>
        <v>0.0769230769230769</v>
      </c>
      <c r="S15" s="3">
        <f>IFERROR(('Channel wise traffic'!C15-'Channel wise traffic'!C8)/'Channel wise traffic'!C8,"NA")</f>
        <v>0.0618556983828267</v>
      </c>
      <c r="T15" s="3">
        <f>IFERROR(('Channel wise traffic'!D15-'Channel wise traffic'!D8)/'Channel wise traffic'!D8,"NA")</f>
        <v>0.0618556771182206</v>
      </c>
      <c r="U15" s="3">
        <f>IFERROR(('Channel wise traffic'!E15-'Channel wise traffic'!E8)/'Channel wise traffic'!E8,"NA")</f>
        <v>0.061855601227291</v>
      </c>
      <c r="V15" s="3">
        <f>IFERROR(('Channel wise traffic'!F15-'Channel wise traffic'!F8)/'Channel wise traffic'!F8,"NA")</f>
        <v>0.0618556609969177</v>
      </c>
      <c r="W15" t="str">
        <f t="shared" si="9"/>
        <v/>
      </c>
    </row>
    <row r="16" spans="2:23">
      <c r="B16" s="17">
        <v>43479</v>
      </c>
      <c r="C16" s="8">
        <v>21065820</v>
      </c>
      <c r="D16" s="8">
        <v>5371784</v>
      </c>
      <c r="E16" s="8">
        <v>2084252</v>
      </c>
      <c r="F16" s="8">
        <v>1445428</v>
      </c>
      <c r="G16" s="8">
        <v>1197104</v>
      </c>
      <c r="H16" s="18">
        <f t="shared" si="0"/>
        <v>0.0568268408255648</v>
      </c>
      <c r="I16" s="20">
        <f t="shared" si="5"/>
        <v>0.0655093350802489</v>
      </c>
      <c r="J16" s="20">
        <f t="shared" si="6"/>
        <v>-0.07619046741978</v>
      </c>
      <c r="K16" s="20">
        <f t="shared" si="7"/>
        <v>0.153386382693258</v>
      </c>
      <c r="L16" s="21">
        <f t="shared" si="1"/>
        <v>0.254999995252974</v>
      </c>
      <c r="M16" s="21">
        <f t="shared" si="2"/>
        <v>0.387999964257684</v>
      </c>
      <c r="N16" s="21">
        <f t="shared" si="3"/>
        <v>0.693499634401214</v>
      </c>
      <c r="O16" s="21">
        <f t="shared" si="4"/>
        <v>0.828200366950135</v>
      </c>
      <c r="P16" s="22" t="str">
        <f t="shared" si="10"/>
        <v/>
      </c>
      <c r="Q16" s="22" t="str">
        <f t="shared" si="8"/>
        <v/>
      </c>
      <c r="R16" s="3">
        <f ca="1">IF(ROW()&gt;3,IFERROR((VALUE(TRIM(CLEAN('Supporting Data'!G16)))-VALUE(TRIM(CLEAN(OFFSET('Supporting Data'!G16,-7,0)))))/VALUE(TRIM(CLEAN(OFFSET('Supporting Data'!G16,-7,0)))),""),"")</f>
        <v>-0.1</v>
      </c>
      <c r="S16" s="3">
        <f>IFERROR(('Channel wise traffic'!C16-'Channel wise traffic'!C9)/'Channel wise traffic'!C9,"NA")</f>
        <v>-0.0761904332651087</v>
      </c>
      <c r="T16" s="3">
        <f>IFERROR(('Channel wise traffic'!D16-'Channel wise traffic'!D9)/'Channel wise traffic'!D9,"NA")</f>
        <v>-0.0761905488928945</v>
      </c>
      <c r="U16" s="3">
        <f>IFERROR(('Channel wise traffic'!E16-'Channel wise traffic'!E9)/'Channel wise traffic'!E9,"NA")</f>
        <v>-0.0761902635674738</v>
      </c>
      <c r="V16" s="3">
        <f>IFERROR(('Channel wise traffic'!F16-'Channel wise traffic'!F9)/'Channel wise traffic'!F9,"NA")</f>
        <v>-0.0761903733837671</v>
      </c>
      <c r="W16" t="str">
        <f t="shared" si="9"/>
        <v/>
      </c>
    </row>
    <row r="17" spans="2:23">
      <c r="B17" s="17">
        <v>43480</v>
      </c>
      <c r="C17" s="8">
        <v>21282993</v>
      </c>
      <c r="D17" s="8">
        <v>5054710</v>
      </c>
      <c r="E17" s="8">
        <v>2042103</v>
      </c>
      <c r="F17" s="8">
        <v>1475828</v>
      </c>
      <c r="G17" s="8">
        <v>1198077</v>
      </c>
      <c r="H17" s="18">
        <f t="shared" si="0"/>
        <v>0.0562926934195768</v>
      </c>
      <c r="I17" s="20">
        <f t="shared" si="5"/>
        <v>-0.0864451044458593</v>
      </c>
      <c r="J17" s="20">
        <f t="shared" si="6"/>
        <v>-0.020000009209231</v>
      </c>
      <c r="K17" s="20">
        <f t="shared" si="7"/>
        <v>-0.0678011182255353</v>
      </c>
      <c r="L17" s="21">
        <f t="shared" si="1"/>
        <v>0.237499960649332</v>
      </c>
      <c r="M17" s="21">
        <f t="shared" si="2"/>
        <v>0.404000031653646</v>
      </c>
      <c r="N17" s="21">
        <f t="shared" si="3"/>
        <v>0.722700079281016</v>
      </c>
      <c r="O17" s="21">
        <f t="shared" si="4"/>
        <v>0.811799884539391</v>
      </c>
      <c r="P17" s="22" t="str">
        <f t="shared" si="10"/>
        <v/>
      </c>
      <c r="Q17" s="22" t="str">
        <f t="shared" si="8"/>
        <v/>
      </c>
      <c r="R17" s="3">
        <f ca="1">IF(ROW()&gt;3,IFERROR((VALUE(TRIM(CLEAN('Supporting Data'!G17)))-VALUE(TRIM(CLEAN(OFFSET('Supporting Data'!G17,-7,0)))))/VALUE(TRIM(CLEAN(OFFSET('Supporting Data'!G17,-7,0)))),""),"")</f>
        <v>0.16</v>
      </c>
      <c r="S17" s="3">
        <f>IFERROR(('Channel wise traffic'!C17-'Channel wise traffic'!C10)/'Channel wise traffic'!C10,"NA")</f>
        <v>-0.0200000204649587</v>
      </c>
      <c r="T17" s="3">
        <f>IFERROR(('Channel wise traffic'!D17-'Channel wise traffic'!D10)/'Channel wise traffic'!D10,"NA")</f>
        <v>-0.0199998942643708</v>
      </c>
      <c r="U17" s="3">
        <f>IFERROR(('Channel wise traffic'!E17-'Channel wise traffic'!E10)/'Channel wise traffic'!E10,"NA")</f>
        <v>-0.0199999413957931</v>
      </c>
      <c r="V17" s="3">
        <f>IFERROR(('Channel wise traffic'!F17-'Channel wise traffic'!F10)/'Channel wise traffic'!F10,"NA")</f>
        <v>-0.0199999716639027</v>
      </c>
      <c r="W17" t="str">
        <f t="shared" si="9"/>
        <v/>
      </c>
    </row>
    <row r="18" spans="2:23">
      <c r="B18" s="17">
        <v>43481</v>
      </c>
      <c r="C18" s="8">
        <v>21065820</v>
      </c>
      <c r="D18" s="8">
        <v>5529777</v>
      </c>
      <c r="E18" s="8">
        <v>2278268</v>
      </c>
      <c r="F18" s="8">
        <v>1663135</v>
      </c>
      <c r="G18" s="8">
        <v>1391046</v>
      </c>
      <c r="H18" s="18">
        <f t="shared" si="0"/>
        <v>0.066033318427671</v>
      </c>
      <c r="I18" s="20">
        <f t="shared" si="5"/>
        <v>-0.0766280447531837</v>
      </c>
      <c r="J18" s="20">
        <f t="shared" si="6"/>
        <v>-0.0673076999706987</v>
      </c>
      <c r="K18" s="20">
        <f t="shared" si="7"/>
        <v>-0.00999294706538502</v>
      </c>
      <c r="L18" s="21">
        <f t="shared" si="1"/>
        <v>0.262499964397303</v>
      </c>
      <c r="M18" s="21">
        <f t="shared" si="2"/>
        <v>0.411999977575949</v>
      </c>
      <c r="N18" s="21">
        <f t="shared" si="3"/>
        <v>0.729999719084849</v>
      </c>
      <c r="O18" s="21">
        <f t="shared" si="4"/>
        <v>0.836399931454753</v>
      </c>
      <c r="P18" s="22" t="str">
        <f t="shared" si="10"/>
        <v/>
      </c>
      <c r="Q18" s="22" t="str">
        <f t="shared" si="8"/>
        <v/>
      </c>
      <c r="R18" s="3">
        <f ca="1">IF(ROW()&gt;3,IFERROR((VALUE(TRIM(CLEAN('Supporting Data'!G18)))-VALUE(TRIM(CLEAN(OFFSET('Supporting Data'!G18,-7,0)))))/VALUE(TRIM(CLEAN(OFFSET('Supporting Data'!G18,-7,0)))),""),"")</f>
        <v>-0.166666666666667</v>
      </c>
      <c r="S18" s="3">
        <f>IFERROR(('Channel wise traffic'!C18-'Channel wise traffic'!C11)/'Channel wise traffic'!C11,"NA")</f>
        <v>-0.0673076970379433</v>
      </c>
      <c r="T18" s="3">
        <f>IFERROR(('Channel wise traffic'!D18-'Channel wise traffic'!D11)/'Channel wise traffic'!D11,"NA")</f>
        <v>-0.067307738033452</v>
      </c>
      <c r="U18" s="3">
        <f>IFERROR(('Channel wise traffic'!E18-'Channel wise traffic'!E11)/'Channel wise traffic'!E11,"NA")</f>
        <v>-0.0673075026675785</v>
      </c>
      <c r="V18" s="3">
        <f>IFERROR(('Channel wise traffic'!F18-'Channel wise traffic'!F11)/'Channel wise traffic'!F11,"NA")</f>
        <v>-0.0673076006135855</v>
      </c>
      <c r="W18" t="str">
        <f t="shared" si="9"/>
        <v/>
      </c>
    </row>
    <row r="19" spans="2:23">
      <c r="B19" s="17">
        <v>43482</v>
      </c>
      <c r="C19" s="8">
        <v>22368860</v>
      </c>
      <c r="D19" s="8">
        <v>5648137</v>
      </c>
      <c r="E19" s="8">
        <v>2168884</v>
      </c>
      <c r="F19" s="8">
        <v>1535787</v>
      </c>
      <c r="G19" s="8">
        <v>1284532</v>
      </c>
      <c r="H19" s="18">
        <f t="shared" si="0"/>
        <v>0.0574250095892236</v>
      </c>
      <c r="I19" s="20">
        <f t="shared" si="5"/>
        <v>1.05954163713849</v>
      </c>
      <c r="J19" s="20">
        <f t="shared" si="6"/>
        <v>1.10204091605165</v>
      </c>
      <c r="K19" s="20">
        <f t="shared" si="7"/>
        <v>-0.0202181026014441</v>
      </c>
      <c r="L19" s="21">
        <f t="shared" si="1"/>
        <v>0.252499993294249</v>
      </c>
      <c r="M19" s="21">
        <f t="shared" si="2"/>
        <v>0.383999892353886</v>
      </c>
      <c r="N19" s="21">
        <f t="shared" si="3"/>
        <v>0.708100110471561</v>
      </c>
      <c r="O19" s="21">
        <f t="shared" si="4"/>
        <v>0.836399839300632</v>
      </c>
      <c r="P19" s="22" t="str">
        <f t="shared" si="10"/>
        <v>High</v>
      </c>
      <c r="Q19" s="22" t="str">
        <f t="shared" si="8"/>
        <v>Hike</v>
      </c>
      <c r="R19" s="3">
        <f ca="1">IF(ROW()&gt;3,IFERROR((VALUE(TRIM(CLEAN('Supporting Data'!G19)))-VALUE(TRIM(CLEAN(OFFSET('Supporting Data'!G19,-7,0)))))/VALUE(TRIM(CLEAN(OFFSET('Supporting Data'!G19,-7,0)))),""),"")</f>
        <v>-0.037037037037037</v>
      </c>
      <c r="S19" s="3">
        <f>IFERROR(('Channel wise traffic'!C19-'Channel wise traffic'!C12)/'Channel wise traffic'!C12,"NA")</f>
        <v>19.7998558720516</v>
      </c>
      <c r="T19" s="3">
        <f>IFERROR(('Channel wise traffic'!D19-'Channel wise traffic'!D12)/'Channel wise traffic'!D12,"NA")</f>
        <v>1.10204078791482</v>
      </c>
      <c r="U19" s="3">
        <f>IFERROR(('Channel wise traffic'!E19-'Channel wise traffic'!E12)/'Channel wise traffic'!E12,"NA")</f>
        <v>1.10204140909852</v>
      </c>
      <c r="V19" s="3">
        <f>IFERROR(('Channel wise traffic'!F19-'Channel wise traffic'!F12)/'Channel wise traffic'!F12,"NA")</f>
        <v>-0.0635479308508137</v>
      </c>
      <c r="W19" t="str">
        <f t="shared" si="9"/>
        <v/>
      </c>
    </row>
    <row r="20" spans="2:23">
      <c r="B20" s="17">
        <v>43483</v>
      </c>
      <c r="C20" s="8">
        <v>22151687</v>
      </c>
      <c r="D20" s="8">
        <v>5759438</v>
      </c>
      <c r="E20" s="8">
        <v>2395926</v>
      </c>
      <c r="F20" s="8">
        <v>1661575</v>
      </c>
      <c r="G20" s="8">
        <v>1307991</v>
      </c>
      <c r="H20" s="18">
        <f t="shared" si="0"/>
        <v>0.0590470152453852</v>
      </c>
      <c r="I20" s="20">
        <f t="shared" si="5"/>
        <v>0.161042495512913</v>
      </c>
      <c r="J20" s="20">
        <f t="shared" si="6"/>
        <v>0.0736842202202431</v>
      </c>
      <c r="K20" s="20">
        <f t="shared" si="7"/>
        <v>0.0813630988026908</v>
      </c>
      <c r="L20" s="21">
        <f t="shared" si="1"/>
        <v>0.259999972011161</v>
      </c>
      <c r="M20" s="21">
        <f t="shared" si="2"/>
        <v>0.415999963885365</v>
      </c>
      <c r="N20" s="21">
        <f t="shared" si="3"/>
        <v>0.693500133142676</v>
      </c>
      <c r="O20" s="21">
        <f t="shared" si="4"/>
        <v>0.787199494455562</v>
      </c>
      <c r="P20" s="22" t="str">
        <f t="shared" si="10"/>
        <v/>
      </c>
      <c r="Q20" s="22" t="str">
        <f t="shared" si="8"/>
        <v/>
      </c>
      <c r="R20" s="3">
        <f ca="1">IF(ROW()&gt;3,IFERROR((VALUE(TRIM(CLEAN('Supporting Data'!G20)))-VALUE(TRIM(CLEAN(OFFSET('Supporting Data'!G20,-7,0)))))/VALUE(TRIM(CLEAN(OFFSET('Supporting Data'!G20,-7,0)))),""),"")</f>
        <v>-0.0384615384615385</v>
      </c>
      <c r="S20" s="3">
        <f>IFERROR(('Channel wise traffic'!C20-'Channel wise traffic'!C13)/'Channel wise traffic'!C13,"NA")</f>
        <v>0.0736842176125203</v>
      </c>
      <c r="T20" s="3">
        <f>IFERROR(('Channel wise traffic'!D20-'Channel wise traffic'!D13)/'Channel wise traffic'!D13,"NA")</f>
        <v>0.0736842691056112</v>
      </c>
      <c r="U20" s="3">
        <f>IFERROR(('Channel wise traffic'!E20-'Channel wise traffic'!E13)/'Channel wise traffic'!E13,"NA")</f>
        <v>0.0736839832524184</v>
      </c>
      <c r="V20" s="3">
        <f>IFERROR(('Channel wise traffic'!F20-'Channel wise traffic'!F13)/'Channel wise traffic'!F13,"NA")</f>
        <v>0.073684100635642</v>
      </c>
      <c r="W20" t="str">
        <f t="shared" si="9"/>
        <v/>
      </c>
    </row>
    <row r="21" spans="2:23">
      <c r="B21" s="17">
        <v>43484</v>
      </c>
      <c r="C21" s="8">
        <v>42645263</v>
      </c>
      <c r="D21" s="8">
        <v>8686840</v>
      </c>
      <c r="E21" s="8">
        <v>2894455</v>
      </c>
      <c r="F21" s="8">
        <v>2046958</v>
      </c>
      <c r="G21" s="8">
        <v>1612594</v>
      </c>
      <c r="H21" s="18">
        <f t="shared" si="0"/>
        <v>0.0378141412798885</v>
      </c>
      <c r="I21" s="20">
        <f t="shared" si="5"/>
        <v>-0.0403568176813992</v>
      </c>
      <c r="J21" s="20">
        <f t="shared" si="6"/>
        <v>0</v>
      </c>
      <c r="K21" s="20">
        <f t="shared" si="7"/>
        <v>-0.0403568176813992</v>
      </c>
      <c r="L21" s="21">
        <f t="shared" si="1"/>
        <v>0.203699998285859</v>
      </c>
      <c r="M21" s="21">
        <f t="shared" si="2"/>
        <v>0.333199989869734</v>
      </c>
      <c r="N21" s="21">
        <f t="shared" si="3"/>
        <v>0.707199800998806</v>
      </c>
      <c r="O21" s="21">
        <f t="shared" si="4"/>
        <v>0.787800238207135</v>
      </c>
      <c r="P21" s="22" t="str">
        <f t="shared" si="10"/>
        <v/>
      </c>
      <c r="Q21" s="22" t="str">
        <f t="shared" si="8"/>
        <v/>
      </c>
      <c r="R21" s="3">
        <f ca="1">IF(ROW()&gt;3,IFERROR((VALUE(TRIM(CLEAN('Supporting Data'!G21)))-VALUE(TRIM(CLEAN(OFFSET('Supporting Data'!G21,-7,0)))))/VALUE(TRIM(CLEAN(OFFSET('Supporting Data'!G21,-7,0)))),""),"")</f>
        <v>-0.1</v>
      </c>
      <c r="S21" s="3">
        <f>IFERROR(('Channel wise traffic'!C21-'Channel wise traffic'!C14)/'Channel wise traffic'!C14,"NA")</f>
        <v>0</v>
      </c>
      <c r="T21" s="3">
        <f>IFERROR(('Channel wise traffic'!D21-'Channel wise traffic'!D14)/'Channel wise traffic'!D14,"NA")</f>
        <v>0</v>
      </c>
      <c r="U21" s="3">
        <f>IFERROR(('Channel wise traffic'!E21-'Channel wise traffic'!E14)/'Channel wise traffic'!E14,"NA")</f>
        <v>0</v>
      </c>
      <c r="V21" s="3">
        <f>IFERROR(('Channel wise traffic'!F21-'Channel wise traffic'!F14)/'Channel wise traffic'!F14,"NA")</f>
        <v>0</v>
      </c>
      <c r="W21" t="str">
        <f t="shared" si="9"/>
        <v/>
      </c>
    </row>
    <row r="22" spans="2:23">
      <c r="B22" s="17">
        <v>43485</v>
      </c>
      <c r="C22" s="8">
        <v>44440853</v>
      </c>
      <c r="D22" s="8">
        <v>9239253</v>
      </c>
      <c r="E22" s="8">
        <v>3267000</v>
      </c>
      <c r="F22" s="8">
        <v>2310422</v>
      </c>
      <c r="G22" s="8">
        <v>1820150</v>
      </c>
      <c r="H22" s="18">
        <f t="shared" si="0"/>
        <v>0.0409566846072914</v>
      </c>
      <c r="I22" s="20">
        <f t="shared" si="5"/>
        <v>0.116644795729124</v>
      </c>
      <c r="J22" s="20">
        <f t="shared" si="6"/>
        <v>-0.0388349510363503</v>
      </c>
      <c r="K22" s="20">
        <f t="shared" si="7"/>
        <v>0.161761756665119</v>
      </c>
      <c r="L22" s="21">
        <f t="shared" si="1"/>
        <v>0.207899992378634</v>
      </c>
      <c r="M22" s="21">
        <f t="shared" si="2"/>
        <v>0.353600015066153</v>
      </c>
      <c r="N22" s="21">
        <f t="shared" si="3"/>
        <v>0.707199877563514</v>
      </c>
      <c r="O22" s="21">
        <f t="shared" si="4"/>
        <v>0.787799804537872</v>
      </c>
      <c r="P22" s="22" t="str">
        <f t="shared" si="10"/>
        <v/>
      </c>
      <c r="Q22" s="22" t="str">
        <f t="shared" si="8"/>
        <v/>
      </c>
      <c r="R22" s="3">
        <f ca="1">IF(ROW()&gt;3,IFERROR((VALUE(TRIM(CLEAN('Supporting Data'!G22)))-VALUE(TRIM(CLEAN(OFFSET('Supporting Data'!G22,-7,0)))))/VALUE(TRIM(CLEAN(OFFSET('Supporting Data'!G22,-7,0)))),""),"")</f>
        <v>0.0357142857142857</v>
      </c>
      <c r="S22" s="3">
        <f>IFERROR(('Channel wise traffic'!C22-'Channel wise traffic'!C15)/'Channel wise traffic'!C15,"NA")</f>
        <v>-0.0388349281251759</v>
      </c>
      <c r="T22" s="3">
        <f>IFERROR(('Channel wise traffic'!D22-'Channel wise traffic'!D15)/'Channel wise traffic'!D15,"NA")</f>
        <v>-0.03883492890288</v>
      </c>
      <c r="U22" s="3">
        <f>IFERROR(('Channel wise traffic'!E22-'Channel wise traffic'!E15)/'Channel wise traffic'!E15,"NA")</f>
        <v>-0.0388349762721569</v>
      </c>
      <c r="V22" s="3">
        <f>IFERROR(('Channel wise traffic'!F22-'Channel wise traffic'!F15)/'Channel wise traffic'!F15,"NA")</f>
        <v>-0.0388350015285146</v>
      </c>
      <c r="W22" t="str">
        <f t="shared" si="9"/>
        <v/>
      </c>
    </row>
    <row r="23" spans="2:23">
      <c r="B23" s="17">
        <v>43486</v>
      </c>
      <c r="C23" s="8">
        <v>22151687</v>
      </c>
      <c r="D23" s="8">
        <v>5759438</v>
      </c>
      <c r="E23" s="8">
        <v>2395926</v>
      </c>
      <c r="F23" s="8">
        <v>1818987</v>
      </c>
      <c r="G23" s="8">
        <v>1476653</v>
      </c>
      <c r="H23" s="18">
        <f t="shared" si="0"/>
        <v>0.0666609725931935</v>
      </c>
      <c r="I23" s="20">
        <f t="shared" si="5"/>
        <v>0.233521064168193</v>
      </c>
      <c r="J23" s="20">
        <f t="shared" si="6"/>
        <v>0.0515463912631932</v>
      </c>
      <c r="K23" s="20">
        <f t="shared" si="7"/>
        <v>0.173054345882352</v>
      </c>
      <c r="L23" s="21">
        <f t="shared" si="1"/>
        <v>0.259999972011161</v>
      </c>
      <c r="M23" s="21">
        <f t="shared" si="2"/>
        <v>0.415999963885365</v>
      </c>
      <c r="N23" s="21">
        <f t="shared" si="3"/>
        <v>0.759199991986397</v>
      </c>
      <c r="O23" s="21">
        <f t="shared" si="4"/>
        <v>0.811799644527421</v>
      </c>
      <c r="P23" s="22" t="str">
        <f t="shared" si="10"/>
        <v>High</v>
      </c>
      <c r="Q23" s="22" t="str">
        <f t="shared" si="8"/>
        <v/>
      </c>
      <c r="R23" s="3">
        <f ca="1">IF(ROW()&gt;3,IFERROR((VALUE(TRIM(CLEAN('Supporting Data'!G23)))-VALUE(TRIM(CLEAN(OFFSET('Supporting Data'!G23,-7,0)))))/VALUE(TRIM(CLEAN(OFFSET('Supporting Data'!G23,-7,0)))),""),"")</f>
        <v>0.111111111111111</v>
      </c>
      <c r="S23" s="3">
        <f>IFERROR(('Channel wise traffic'!C23-'Channel wise traffic'!C16)/'Channel wise traffic'!C16,"NA")</f>
        <v>0.0515463767991724</v>
      </c>
      <c r="T23" s="3">
        <f>IFERROR(('Channel wise traffic'!D23-'Channel wise traffic'!D16)/'Channel wise traffic'!D16,"NA")</f>
        <v>0.0515463790648393</v>
      </c>
      <c r="U23" s="3">
        <f>IFERROR(('Channel wise traffic'!E23-'Channel wise traffic'!E16)/'Channel wise traffic'!E16,"NA")</f>
        <v>0.0515462360394262</v>
      </c>
      <c r="V23" s="3">
        <f>IFERROR(('Channel wise traffic'!F23-'Channel wise traffic'!F16)/'Channel wise traffic'!F16,"NA")</f>
        <v>0.0515463164627058</v>
      </c>
      <c r="W23" t="str">
        <f t="shared" si="9"/>
        <v/>
      </c>
    </row>
    <row r="24" spans="2:23">
      <c r="B24" s="17">
        <v>43487</v>
      </c>
      <c r="C24" s="8">
        <v>37570998</v>
      </c>
      <c r="D24" s="8">
        <v>9768459</v>
      </c>
      <c r="E24" s="8">
        <v>3751088</v>
      </c>
      <c r="F24" s="8">
        <v>2656145</v>
      </c>
      <c r="G24" s="8">
        <v>2221600</v>
      </c>
      <c r="H24" s="18">
        <f t="shared" si="0"/>
        <v>0.0591307156653118</v>
      </c>
      <c r="I24" s="20">
        <f t="shared" si="5"/>
        <v>0.854304856866462</v>
      </c>
      <c r="J24" s="20">
        <f t="shared" si="6"/>
        <v>0.765306129640695</v>
      </c>
      <c r="K24" s="20">
        <f t="shared" si="7"/>
        <v>0.0504154637722136</v>
      </c>
      <c r="L24" s="21">
        <f t="shared" si="1"/>
        <v>0.259999987224188</v>
      </c>
      <c r="M24" s="21">
        <f t="shared" si="2"/>
        <v>0.383999973793205</v>
      </c>
      <c r="N24" s="21">
        <f t="shared" si="3"/>
        <v>0.708099889951929</v>
      </c>
      <c r="O24" s="21">
        <f t="shared" si="4"/>
        <v>0.836400121228322</v>
      </c>
      <c r="P24" s="22" t="str">
        <f t="shared" si="10"/>
        <v>High</v>
      </c>
      <c r="Q24" s="22" t="str">
        <f t="shared" si="8"/>
        <v>Hike</v>
      </c>
      <c r="R24" s="3">
        <f ca="1">IF(ROW()&gt;3,IFERROR((VALUE(TRIM(CLEAN('Supporting Data'!G24)))-VALUE(TRIM(CLEAN(OFFSET('Supporting Data'!G24,-7,0)))))/VALUE(TRIM(CLEAN(OFFSET('Supporting Data'!G24,-7,0)))),""),"")</f>
        <v>-0.0344827586206897</v>
      </c>
      <c r="S24" s="3">
        <f>IFERROR(('Channel wise traffic'!C24-'Channel wise traffic'!C17)/'Channel wise traffic'!C17,"NA")</f>
        <v>0.765306203688731</v>
      </c>
      <c r="T24" s="3">
        <f>IFERROR(('Channel wise traffic'!D24-'Channel wise traffic'!D17)/'Channel wise traffic'!D17,"NA")</f>
        <v>-0.646938922540829</v>
      </c>
      <c r="U24" s="3">
        <f>IFERROR(('Channel wise traffic'!E24-'Channel wise traffic'!E17)/'Channel wise traffic'!E17,"NA")</f>
        <v>7.4691475779421</v>
      </c>
      <c r="V24" s="3">
        <f>IFERROR(('Channel wise traffic'!F24-'Channel wise traffic'!F17)/'Channel wise traffic'!F17,"NA")</f>
        <v>-0.604372071740924</v>
      </c>
      <c r="W24" t="str">
        <f t="shared" si="9"/>
        <v/>
      </c>
    </row>
    <row r="25" spans="2:23">
      <c r="B25" s="17">
        <v>43488</v>
      </c>
      <c r="C25" s="8">
        <v>21500167</v>
      </c>
      <c r="D25" s="8">
        <v>5428792</v>
      </c>
      <c r="E25" s="8">
        <v>2258377</v>
      </c>
      <c r="F25" s="8">
        <v>1648615</v>
      </c>
      <c r="G25" s="8">
        <v>1392420</v>
      </c>
      <c r="H25" s="18">
        <f t="shared" si="0"/>
        <v>0.0647632178857029</v>
      </c>
      <c r="I25" s="20">
        <f t="shared" si="5"/>
        <v>0.000987745912069047</v>
      </c>
      <c r="J25" s="20">
        <f t="shared" si="6"/>
        <v>0.0206185659993297</v>
      </c>
      <c r="K25" s="20">
        <f t="shared" si="7"/>
        <v>-0.0192342376880429</v>
      </c>
      <c r="L25" s="21">
        <f t="shared" si="1"/>
        <v>0.252499992209363</v>
      </c>
      <c r="M25" s="21">
        <f t="shared" si="2"/>
        <v>0.415999913056164</v>
      </c>
      <c r="N25" s="21">
        <f t="shared" si="3"/>
        <v>0.729999907012868</v>
      </c>
      <c r="O25" s="21">
        <f t="shared" si="4"/>
        <v>0.844599861095526</v>
      </c>
      <c r="P25" s="22" t="str">
        <f t="shared" si="10"/>
        <v/>
      </c>
      <c r="Q25" s="22" t="str">
        <f t="shared" si="8"/>
        <v/>
      </c>
      <c r="R25" s="3">
        <f ca="1">IF(ROW()&gt;3,IFERROR((VALUE(TRIM(CLEAN('Supporting Data'!G25)))-VALUE(TRIM(CLEAN(OFFSET('Supporting Data'!G25,-7,0)))))/VALUE(TRIM(CLEAN(OFFSET('Supporting Data'!G25,-7,0)))),""),"")</f>
        <v>0</v>
      </c>
      <c r="S25" s="3">
        <f>IFERROR(('Channel wise traffic'!C25-'Channel wise traffic'!C18)/'Channel wise traffic'!C18,"NA")</f>
        <v>0.0206185770920376</v>
      </c>
      <c r="T25" s="3">
        <f>IFERROR(('Channel wise traffic'!D25-'Channel wise traffic'!D18)/'Channel wise traffic'!D18,"NA")</f>
        <v>0.0206186219522551</v>
      </c>
      <c r="U25" s="3">
        <f>IFERROR(('Channel wise traffic'!E25-'Channel wise traffic'!E18)/'Channel wise traffic'!E18,"NA")</f>
        <v>0.0206184944157705</v>
      </c>
      <c r="V25" s="3">
        <f>IFERROR(('Channel wise traffic'!F25-'Channel wise traffic'!F18)/'Channel wise traffic'!F18,"NA")</f>
        <v>0.0206185265850823</v>
      </c>
      <c r="W25" t="str">
        <f t="shared" si="9"/>
        <v/>
      </c>
    </row>
    <row r="26" spans="2:23">
      <c r="B26" s="17">
        <v>43489</v>
      </c>
      <c r="C26" s="8">
        <v>20631473</v>
      </c>
      <c r="D26" s="8">
        <v>4899974</v>
      </c>
      <c r="E26" s="8">
        <v>1861990</v>
      </c>
      <c r="F26" s="8">
        <v>1332067</v>
      </c>
      <c r="G26" s="8">
        <v>1059526</v>
      </c>
      <c r="H26" s="18">
        <f t="shared" si="0"/>
        <v>0.0513548402481975</v>
      </c>
      <c r="I26" s="20">
        <f t="shared" si="5"/>
        <v>-0.17516574129722</v>
      </c>
      <c r="J26" s="20">
        <f t="shared" si="6"/>
        <v>-0.077669894666067</v>
      </c>
      <c r="K26" s="20">
        <f t="shared" si="7"/>
        <v>-0.105706022244448</v>
      </c>
      <c r="L26" s="21">
        <f t="shared" si="1"/>
        <v>0.237499959406679</v>
      </c>
      <c r="M26" s="21">
        <f t="shared" si="2"/>
        <v>0.379999975510074</v>
      </c>
      <c r="N26" s="21">
        <f t="shared" si="3"/>
        <v>0.715399653059361</v>
      </c>
      <c r="O26" s="21">
        <f t="shared" si="4"/>
        <v>0.795399931084548</v>
      </c>
      <c r="P26" s="22" t="str">
        <f t="shared" si="10"/>
        <v/>
      </c>
      <c r="Q26" s="22" t="str">
        <f t="shared" si="8"/>
        <v/>
      </c>
      <c r="R26" s="3">
        <f ca="1">IF(ROW()&gt;3,IFERROR((VALUE(TRIM(CLEAN('Supporting Data'!G26)))-VALUE(TRIM(CLEAN(OFFSET('Supporting Data'!G26,-7,0)))))/VALUE(TRIM(CLEAN(OFFSET('Supporting Data'!G26,-7,0)))),""),"")</f>
        <v>0.153846153846154</v>
      </c>
      <c r="S26" s="3">
        <f>IFERROR(('Channel wise traffic'!C26-'Channel wise traffic'!C19)/'Channel wise traffic'!C19,"NA")</f>
        <v>-0.0776698607153373</v>
      </c>
      <c r="T26" s="3">
        <f>IFERROR(('Channel wise traffic'!D26-'Channel wise traffic'!D19)/'Channel wise traffic'!D19,"NA")</f>
        <v>-0.0776699816808818</v>
      </c>
      <c r="U26" s="3">
        <f>IFERROR(('Channel wise traffic'!E26-'Channel wise traffic'!E19)/'Channel wise traffic'!E19,"NA")</f>
        <v>-0.0776696819522599</v>
      </c>
      <c r="V26" s="3">
        <f>IFERROR(('Channel wise traffic'!F26-'Channel wise traffic'!F19)/'Channel wise traffic'!F19,"NA")</f>
        <v>-0.0776697960746594</v>
      </c>
      <c r="W26" t="str">
        <f t="shared" si="9"/>
        <v/>
      </c>
    </row>
    <row r="27" spans="2:23">
      <c r="B27" s="17">
        <v>43490</v>
      </c>
      <c r="C27" s="8">
        <v>20631473</v>
      </c>
      <c r="D27" s="8">
        <v>5054710</v>
      </c>
      <c r="E27" s="8">
        <v>2021884</v>
      </c>
      <c r="F27" s="8">
        <v>1520254</v>
      </c>
      <c r="G27" s="8">
        <v>1234142</v>
      </c>
      <c r="H27" s="18">
        <f t="shared" si="0"/>
        <v>0.0598184143226225</v>
      </c>
      <c r="I27" s="20">
        <f t="shared" si="5"/>
        <v>-0.0564598686076586</v>
      </c>
      <c r="J27" s="20">
        <f t="shared" si="6"/>
        <v>-0.0686274593894361</v>
      </c>
      <c r="K27" s="20">
        <f t="shared" si="7"/>
        <v>0.0130641502204917</v>
      </c>
      <c r="L27" s="21">
        <f t="shared" si="1"/>
        <v>0.244999957104372</v>
      </c>
      <c r="M27" s="21">
        <f t="shared" si="2"/>
        <v>0.4</v>
      </c>
      <c r="N27" s="21">
        <f t="shared" si="3"/>
        <v>0.75189971333667</v>
      </c>
      <c r="O27" s="21">
        <f t="shared" si="4"/>
        <v>0.811799870284834</v>
      </c>
      <c r="P27" s="22" t="str">
        <f t="shared" si="10"/>
        <v/>
      </c>
      <c r="Q27" s="22" t="str">
        <f t="shared" si="8"/>
        <v/>
      </c>
      <c r="R27" s="3">
        <f ca="1">IF(ROW()&gt;3,IFERROR((VALUE(TRIM(CLEAN('Supporting Data'!G27)))-VALUE(TRIM(CLEAN(OFFSET('Supporting Data'!G27,-7,0)))))/VALUE(TRIM(CLEAN(OFFSET('Supporting Data'!G27,-7,0)))),""),"")</f>
        <v>0.12</v>
      </c>
      <c r="S27" s="3">
        <f>IFERROR(('Channel wise traffic'!C27-'Channel wise traffic'!C20)/'Channel wise traffic'!C20,"NA")</f>
        <v>-0.0686274571273544</v>
      </c>
      <c r="T27" s="3">
        <f>IFERROR(('Channel wise traffic'!D27-'Channel wise traffic'!D20)/'Channel wise traffic'!D20,"NA")</f>
        <v>-0.0686275017952819</v>
      </c>
      <c r="U27" s="3">
        <f>IFERROR(('Channel wise traffic'!E27-'Channel wise traffic'!E20)/'Channel wise traffic'!E20,"NA")</f>
        <v>-0.0686272538305115</v>
      </c>
      <c r="V27" s="3">
        <f>IFERROR(('Channel wise traffic'!F27-'Channel wise traffic'!F20)/'Channel wise traffic'!F20,"NA")</f>
        <v>-0.0686273556551872</v>
      </c>
      <c r="W27" t="str">
        <f t="shared" si="9"/>
        <v/>
      </c>
    </row>
    <row r="28" spans="2:23">
      <c r="B28" s="17">
        <v>43491</v>
      </c>
      <c r="C28" s="8">
        <v>47134238</v>
      </c>
      <c r="D28" s="8">
        <v>9997171</v>
      </c>
      <c r="E28" s="8">
        <v>3568990</v>
      </c>
      <c r="F28" s="8">
        <v>2378375</v>
      </c>
      <c r="G28" s="8">
        <v>1762376</v>
      </c>
      <c r="H28" s="18">
        <f t="shared" si="0"/>
        <v>0.0373905694624786</v>
      </c>
      <c r="I28" s="20">
        <f t="shared" si="5"/>
        <v>0.0928826474611713</v>
      </c>
      <c r="J28" s="20">
        <f t="shared" si="6"/>
        <v>0.105263156660565</v>
      </c>
      <c r="K28" s="20">
        <f t="shared" si="7"/>
        <v>-0.0112014130976737</v>
      </c>
      <c r="L28" s="21">
        <f t="shared" si="1"/>
        <v>0.212099981334163</v>
      </c>
      <c r="M28" s="21">
        <f t="shared" si="2"/>
        <v>0.35699999529867</v>
      </c>
      <c r="N28" s="21">
        <f t="shared" si="3"/>
        <v>0.666400017932244</v>
      </c>
      <c r="O28" s="21">
        <f t="shared" si="4"/>
        <v>0.741000052556893</v>
      </c>
      <c r="P28" s="22" t="str">
        <f t="shared" si="10"/>
        <v/>
      </c>
      <c r="Q28" s="22" t="str">
        <f t="shared" si="8"/>
        <v/>
      </c>
      <c r="R28" s="3">
        <f ca="1">IF(ROW()&gt;3,IFERROR((VALUE(TRIM(CLEAN('Supporting Data'!G28)))-VALUE(TRIM(CLEAN(OFFSET('Supporting Data'!G28,-7,0)))))/VALUE(TRIM(CLEAN(OFFSET('Supporting Data'!G28,-7,0)))),""),"")</f>
        <v>0.111111111111111</v>
      </c>
      <c r="S28" s="3">
        <f>IFERROR(('Channel wise traffic'!C28-'Channel wise traffic'!C21)/'Channel wise traffic'!C21,"NA")</f>
        <v>0.105263161322992</v>
      </c>
      <c r="T28" s="3">
        <f>IFERROR(('Channel wise traffic'!D28-'Channel wise traffic'!D21)/'Channel wise traffic'!D21,"NA")</f>
        <v>0.105263135039704</v>
      </c>
      <c r="U28" s="3">
        <f>IFERROR(('Channel wise traffic'!E28-'Channel wise traffic'!E21)/'Channel wise traffic'!E21,"NA")</f>
        <v>0.105263337410664</v>
      </c>
      <c r="V28" s="3">
        <f>IFERROR(('Channel wise traffic'!F28-'Channel wise traffic'!F21)/'Channel wise traffic'!F21,"NA")</f>
        <v>0.105263115173406</v>
      </c>
      <c r="W28" t="str">
        <f t="shared" si="9"/>
        <v/>
      </c>
    </row>
    <row r="29" spans="2:23">
      <c r="B29" s="17">
        <v>43492</v>
      </c>
      <c r="C29" s="8">
        <v>45338648</v>
      </c>
      <c r="D29" s="8">
        <v>9616327</v>
      </c>
      <c r="E29" s="8">
        <v>3400333</v>
      </c>
      <c r="F29" s="8">
        <v>2358471</v>
      </c>
      <c r="G29" s="8">
        <v>1784419</v>
      </c>
      <c r="H29" s="18">
        <f t="shared" si="0"/>
        <v>0.0393575697272667</v>
      </c>
      <c r="I29" s="20">
        <f t="shared" si="5"/>
        <v>-0.0196307996593687</v>
      </c>
      <c r="J29" s="20">
        <f t="shared" si="6"/>
        <v>0.0202020199747291</v>
      </c>
      <c r="K29" s="20">
        <f t="shared" si="7"/>
        <v>-0.0390440509371708</v>
      </c>
      <c r="L29" s="21">
        <f t="shared" si="1"/>
        <v>0.212099994688858</v>
      </c>
      <c r="M29" s="21">
        <f t="shared" si="2"/>
        <v>0.353599976373516</v>
      </c>
      <c r="N29" s="21">
        <f t="shared" si="3"/>
        <v>0.693600009175572</v>
      </c>
      <c r="O29" s="21">
        <f t="shared" si="4"/>
        <v>0.756599932753042</v>
      </c>
      <c r="P29" s="22" t="str">
        <f t="shared" si="10"/>
        <v/>
      </c>
      <c r="Q29" s="22" t="str">
        <f t="shared" si="8"/>
        <v/>
      </c>
      <c r="R29" s="3">
        <f ca="1">IF(ROW()&gt;3,IFERROR((VALUE(TRIM(CLEAN('Supporting Data'!G29)))-VALUE(TRIM(CLEAN(OFFSET('Supporting Data'!G29,-7,0)))))/VALUE(TRIM(CLEAN(OFFSET('Supporting Data'!G29,-7,0)))),""),"")</f>
        <v>0.0344827586206897</v>
      </c>
      <c r="S29" s="3">
        <f>IFERROR(('Channel wise traffic'!C29-'Channel wise traffic'!C22)/'Channel wise traffic'!C22,"NA")</f>
        <v>0.0202020075747371</v>
      </c>
      <c r="T29" s="3">
        <f>IFERROR(('Channel wise traffic'!D29-'Channel wise traffic'!D22)/'Channel wise traffic'!D22,"NA")</f>
        <v>0.0202020496656813</v>
      </c>
      <c r="U29" s="3">
        <f>IFERROR(('Channel wise traffic'!E29-'Channel wise traffic'!E22)/'Channel wise traffic'!E22,"NA")</f>
        <v>0.0202021359138696</v>
      </c>
      <c r="V29" s="3">
        <f>IFERROR(('Channel wise traffic'!F29-'Channel wise traffic'!F22)/'Channel wise traffic'!F22,"NA")</f>
        <v>0.020202047302114</v>
      </c>
      <c r="W29" t="str">
        <f t="shared" si="9"/>
        <v/>
      </c>
    </row>
    <row r="30" spans="2:23">
      <c r="B30" s="17">
        <v>43493</v>
      </c>
      <c r="C30" s="8">
        <v>21282993</v>
      </c>
      <c r="D30" s="8">
        <v>5267540</v>
      </c>
      <c r="E30" s="8">
        <v>2043805</v>
      </c>
      <c r="F30" s="8">
        <v>1536737</v>
      </c>
      <c r="G30" s="8">
        <v>1310529</v>
      </c>
      <c r="H30" s="18">
        <f t="shared" si="0"/>
        <v>0.0615763487776367</v>
      </c>
      <c r="I30" s="20">
        <f t="shared" si="5"/>
        <v>-0.112500363998854</v>
      </c>
      <c r="J30" s="20">
        <f t="shared" si="6"/>
        <v>-0.0392157039777603</v>
      </c>
      <c r="K30" s="20">
        <f t="shared" si="7"/>
        <v>-0.0762758720396462</v>
      </c>
      <c r="L30" s="21">
        <f t="shared" si="1"/>
        <v>0.247499963938343</v>
      </c>
      <c r="M30" s="21">
        <f t="shared" si="2"/>
        <v>0.387999901282192</v>
      </c>
      <c r="N30" s="21">
        <f t="shared" si="3"/>
        <v>0.751900010030311</v>
      </c>
      <c r="O30" s="21">
        <f t="shared" si="4"/>
        <v>0.852799795931249</v>
      </c>
      <c r="P30" s="22" t="str">
        <f t="shared" si="10"/>
        <v/>
      </c>
      <c r="Q30" s="22" t="str">
        <f t="shared" si="8"/>
        <v/>
      </c>
      <c r="R30" s="3">
        <f ca="1">IF(ROW()&gt;3,IFERROR((VALUE(TRIM(CLEAN('Supporting Data'!G30)))-VALUE(TRIM(CLEAN(OFFSET('Supporting Data'!G30,-7,0)))))/VALUE(TRIM(CLEAN(OFFSET('Supporting Data'!G30,-7,0)))),""),"")</f>
        <v>-0.133333333333333</v>
      </c>
      <c r="S30" s="3">
        <f>IFERROR(('Channel wise traffic'!C30-'Channel wise traffic'!C23)/'Channel wise traffic'!C23,"NA")</f>
        <v>-0.0392157256150679</v>
      </c>
      <c r="T30" s="3">
        <f>IFERROR(('Channel wise traffic'!D30-'Channel wise traffic'!D23)/'Channel wise traffic'!D23,"NA")</f>
        <v>-0.0392156436555701</v>
      </c>
      <c r="U30" s="3">
        <f>IFERROR(('Channel wise traffic'!E30-'Channel wise traffic'!E23)/'Channel wise traffic'!E23,"NA")</f>
        <v>-0.0392155736174352</v>
      </c>
      <c r="V30" s="3">
        <f>IFERROR(('Channel wise traffic'!F30-'Channel wise traffic'!F23)/'Channel wise traffic'!F23,"NA")</f>
        <v>-0.0392156318029641</v>
      </c>
      <c r="W30" t="str">
        <f t="shared" si="9"/>
        <v/>
      </c>
    </row>
    <row r="31" spans="2:23">
      <c r="B31" s="17">
        <v>43494</v>
      </c>
      <c r="C31" s="8">
        <v>22368860</v>
      </c>
      <c r="D31" s="8">
        <v>2628341</v>
      </c>
      <c r="E31" s="8">
        <v>1093389</v>
      </c>
      <c r="F31" s="8">
        <v>790192</v>
      </c>
      <c r="G31" s="8">
        <v>628519</v>
      </c>
      <c r="H31" s="18">
        <f t="shared" si="0"/>
        <v>0.0280979450897364</v>
      </c>
      <c r="I31" s="20">
        <f t="shared" si="5"/>
        <v>-0.717087234425639</v>
      </c>
      <c r="J31" s="20">
        <f t="shared" si="6"/>
        <v>-0.404624279610566</v>
      </c>
      <c r="K31" s="20">
        <f t="shared" si="7"/>
        <v>-0.524816421151155</v>
      </c>
      <c r="L31" s="21">
        <f t="shared" si="1"/>
        <v>0.11749999776475</v>
      </c>
      <c r="M31" s="21">
        <f t="shared" si="2"/>
        <v>0.415999674319276</v>
      </c>
      <c r="N31" s="21">
        <f t="shared" si="3"/>
        <v>0.72269978937048</v>
      </c>
      <c r="O31" s="21">
        <f t="shared" si="4"/>
        <v>0.795400358393909</v>
      </c>
      <c r="P31" s="22" t="str">
        <f t="shared" si="10"/>
        <v>Low</v>
      </c>
      <c r="Q31" s="22" t="str">
        <f t="shared" si="8"/>
        <v>Drop</v>
      </c>
      <c r="R31" s="3">
        <f ca="1">IF(ROW()&gt;3,IFERROR((VALUE(TRIM(CLEAN('Supporting Data'!G31)))-VALUE(TRIM(CLEAN(OFFSET('Supporting Data'!G31,-7,0)))))/VALUE(TRIM(CLEAN(OFFSET('Supporting Data'!G31,-7,0)))),""),"")</f>
        <v>-0.107142857142857</v>
      </c>
      <c r="S31" s="3">
        <f>IFERROR(('Channel wise traffic'!C31-'Channel wise traffic'!C24)/'Channel wise traffic'!C24,"NA")</f>
        <v>-0.404624311645826</v>
      </c>
      <c r="T31" s="3">
        <f>IFERROR(('Channel wise traffic'!D31-'Channel wise traffic'!D24)/'Channel wise traffic'!D24,"NA")</f>
        <v>1.9768798121876</v>
      </c>
      <c r="U31" s="3">
        <f>IFERROR(('Channel wise traffic'!E31-'Channel wise traffic'!E24)/'Channel wise traffic'!E24,"NA")</f>
        <v>-0.875900113212208</v>
      </c>
      <c r="V31" s="3">
        <f>IFERROR(('Channel wise traffic'!F31-'Channel wise traffic'!F24)/'Channel wise traffic'!F24,"NA")</f>
        <v>1.6565878173136</v>
      </c>
      <c r="W31" t="str">
        <f t="shared" si="9"/>
        <v>Drop</v>
      </c>
    </row>
    <row r="32" spans="2:23">
      <c r="B32" s="17">
        <v>43495</v>
      </c>
      <c r="C32" s="8">
        <v>22368860</v>
      </c>
      <c r="D32" s="8">
        <v>5536293</v>
      </c>
      <c r="E32" s="8">
        <v>2303097</v>
      </c>
      <c r="F32" s="8">
        <v>1614011</v>
      </c>
      <c r="G32" s="8">
        <v>1283784</v>
      </c>
      <c r="H32" s="18">
        <f t="shared" si="0"/>
        <v>0.0573915702454215</v>
      </c>
      <c r="I32" s="20">
        <f t="shared" si="5"/>
        <v>-0.078019563062869</v>
      </c>
      <c r="J32" s="20">
        <f t="shared" si="6"/>
        <v>0.0404040117455832</v>
      </c>
      <c r="K32" s="20">
        <f t="shared" si="7"/>
        <v>-0.11382460416484</v>
      </c>
      <c r="L32" s="21">
        <f t="shared" si="1"/>
        <v>0.247500006705751</v>
      </c>
      <c r="M32" s="21">
        <f t="shared" si="2"/>
        <v>0.415999839603865</v>
      </c>
      <c r="N32" s="21">
        <f t="shared" si="3"/>
        <v>0.700800270244805</v>
      </c>
      <c r="O32" s="21">
        <f t="shared" si="4"/>
        <v>0.795399783520682</v>
      </c>
      <c r="P32" s="22" t="str">
        <f t="shared" si="10"/>
        <v/>
      </c>
      <c r="Q32" s="22" t="str">
        <f t="shared" si="8"/>
        <v/>
      </c>
      <c r="R32" s="3">
        <f ca="1">IF(ROW()&gt;3,IFERROR((VALUE(TRIM(CLEAN('Supporting Data'!G32)))-VALUE(TRIM(CLEAN(OFFSET('Supporting Data'!G32,-7,0)))))/VALUE(TRIM(CLEAN(OFFSET('Supporting Data'!G32,-7,0)))),""),"")</f>
        <v>0.04</v>
      </c>
      <c r="S32" s="3">
        <f>IFERROR(('Channel wise traffic'!C32-'Channel wise traffic'!C25)/'Channel wise traffic'!C25,"NA")</f>
        <v>0.040403950356974</v>
      </c>
      <c r="T32" s="3">
        <f>IFERROR(('Channel wise traffic'!D32-'Channel wise traffic'!D25)/'Channel wise traffic'!D25,"NA")</f>
        <v>0.0404039934229623</v>
      </c>
      <c r="U32" s="3">
        <f>IFERROR(('Channel wise traffic'!E32-'Channel wise traffic'!E25)/'Channel wise traffic'!E25,"NA")</f>
        <v>0.0404039208158247</v>
      </c>
      <c r="V32" s="3">
        <f>IFERROR(('Channel wise traffic'!F32-'Channel wise traffic'!F25)/'Channel wise traffic'!F25,"NA")</f>
        <v>0.0404039825811716</v>
      </c>
      <c r="W32" t="str">
        <f t="shared" si="9"/>
        <v/>
      </c>
    </row>
    <row r="33" spans="2:23">
      <c r="B33" s="17">
        <v>43496</v>
      </c>
      <c r="C33" s="8">
        <v>20848646</v>
      </c>
      <c r="D33" s="8">
        <v>5316404</v>
      </c>
      <c r="E33" s="8">
        <v>2147827</v>
      </c>
      <c r="F33" s="8">
        <v>1520876</v>
      </c>
      <c r="G33" s="8">
        <v>1272061</v>
      </c>
      <c r="H33" s="18">
        <f t="shared" si="0"/>
        <v>0.0610140821614986</v>
      </c>
      <c r="I33" s="20">
        <f t="shared" si="5"/>
        <v>0.200594416748622</v>
      </c>
      <c r="J33" s="20">
        <f t="shared" si="6"/>
        <v>0.010526296401619</v>
      </c>
      <c r="K33" s="20">
        <f t="shared" si="7"/>
        <v>0.18808824770203</v>
      </c>
      <c r="L33" s="21">
        <f t="shared" si="1"/>
        <v>0.254999964985736</v>
      </c>
      <c r="M33" s="21">
        <f t="shared" si="2"/>
        <v>0.403999959371034</v>
      </c>
      <c r="N33" s="21">
        <f t="shared" si="3"/>
        <v>0.708099860929209</v>
      </c>
      <c r="O33" s="21">
        <f t="shared" si="4"/>
        <v>0.836400206196955</v>
      </c>
      <c r="P33" s="22" t="str">
        <f t="shared" si="10"/>
        <v>High</v>
      </c>
      <c r="Q33" s="22" t="str">
        <f t="shared" si="8"/>
        <v/>
      </c>
      <c r="R33" s="3">
        <f ca="1">IF(ROW()&gt;3,IFERROR((VALUE(TRIM(CLEAN('Supporting Data'!G33)))-VALUE(TRIM(CLEAN(OFFSET('Supporting Data'!G33,-7,0)))))/VALUE(TRIM(CLEAN(OFFSET('Supporting Data'!G33,-7,0)))),""),"")</f>
        <v>-0.166666666666667</v>
      </c>
      <c r="S33" s="3">
        <f>IFERROR(('Channel wise traffic'!C33-'Channel wise traffic'!C26)/'Channel wise traffic'!C26,"NA")</f>
        <v>0.010526259099838</v>
      </c>
      <c r="T33" s="3">
        <f>IFERROR(('Channel wise traffic'!D33-'Channel wise traffic'!D26)/'Channel wise traffic'!D26,"NA")</f>
        <v>0.0105263498032581</v>
      </c>
      <c r="U33" s="3">
        <f>IFERROR(('Channel wise traffic'!E33-'Channel wise traffic'!E26)/'Channel wise traffic'!E26,"NA")</f>
        <v>0.0105262833217741</v>
      </c>
      <c r="V33" s="3">
        <f>IFERROR(('Channel wise traffic'!F33-'Channel wise traffic'!F26)/'Channel wise traffic'!F26,"NA")</f>
        <v>0.010526300090806</v>
      </c>
      <c r="W33" t="str">
        <f t="shared" si="9"/>
        <v/>
      </c>
    </row>
    <row r="34" spans="2:23">
      <c r="B34" s="17">
        <v>43497</v>
      </c>
      <c r="C34" s="8">
        <v>20631473</v>
      </c>
      <c r="D34" s="8">
        <v>5054710</v>
      </c>
      <c r="E34" s="8">
        <v>2082540</v>
      </c>
      <c r="F34" s="8">
        <v>1565862</v>
      </c>
      <c r="G34" s="8">
        <v>1322527</v>
      </c>
      <c r="H34" s="18">
        <f t="shared" si="0"/>
        <v>0.0641024031585142</v>
      </c>
      <c r="I34" s="20">
        <f t="shared" si="5"/>
        <v>0.0716165562795853</v>
      </c>
      <c r="J34" s="20">
        <f t="shared" si="6"/>
        <v>0</v>
      </c>
      <c r="K34" s="20">
        <f t="shared" si="7"/>
        <v>0.0716165562795853</v>
      </c>
      <c r="L34" s="21">
        <f t="shared" si="1"/>
        <v>0.244999957104372</v>
      </c>
      <c r="M34" s="21">
        <f t="shared" si="2"/>
        <v>0.411999897125651</v>
      </c>
      <c r="N34" s="21">
        <f t="shared" si="3"/>
        <v>0.751900083551816</v>
      </c>
      <c r="O34" s="21">
        <f t="shared" si="4"/>
        <v>0.84459997113411</v>
      </c>
      <c r="P34" s="22" t="str">
        <f t="shared" si="10"/>
        <v/>
      </c>
      <c r="Q34" s="22" t="str">
        <f t="shared" si="8"/>
        <v/>
      </c>
      <c r="R34" s="3">
        <f ca="1">IF(ROW()&gt;3,IFERROR((VALUE(TRIM(CLEAN('Supporting Data'!G34)))-VALUE(TRIM(CLEAN(OFFSET('Supporting Data'!G34,-7,0)))))/VALUE(TRIM(CLEAN(OFFSET('Supporting Data'!G34,-7,0)))),""),"")</f>
        <v>0</v>
      </c>
      <c r="S34" s="3">
        <f>IFERROR(('Channel wise traffic'!C34-'Channel wise traffic'!C27)/'Channel wise traffic'!C27,"NA")</f>
        <v>0</v>
      </c>
      <c r="T34" s="3">
        <f>IFERROR(('Channel wise traffic'!D34-'Channel wise traffic'!D27)/'Channel wise traffic'!D27,"NA")</f>
        <v>0</v>
      </c>
      <c r="U34" s="3">
        <f>IFERROR(('Channel wise traffic'!E34-'Channel wise traffic'!E27)/'Channel wise traffic'!E27,"NA")</f>
        <v>0</v>
      </c>
      <c r="V34" s="3">
        <f>IFERROR(('Channel wise traffic'!F34-'Channel wise traffic'!F27)/'Channel wise traffic'!F27,"NA")</f>
        <v>0</v>
      </c>
      <c r="W34" t="str">
        <f t="shared" si="9"/>
        <v/>
      </c>
    </row>
    <row r="35" spans="2:23">
      <c r="B35" s="17">
        <v>43498</v>
      </c>
      <c r="C35" s="8">
        <v>43543058</v>
      </c>
      <c r="D35" s="8">
        <v>9052601</v>
      </c>
      <c r="E35" s="8">
        <v>2985548</v>
      </c>
      <c r="F35" s="8">
        <v>2070776</v>
      </c>
      <c r="G35" s="8">
        <v>1566749</v>
      </c>
      <c r="H35" s="18">
        <f t="shared" si="0"/>
        <v>0.0359816023945769</v>
      </c>
      <c r="I35" s="20">
        <f t="shared" si="5"/>
        <v>-0.111001852045194</v>
      </c>
      <c r="J35" s="20">
        <f t="shared" si="6"/>
        <v>-0.0761904753822476</v>
      </c>
      <c r="K35" s="20">
        <f t="shared" si="7"/>
        <v>-0.0376824180042418</v>
      </c>
      <c r="L35" s="21">
        <f t="shared" si="1"/>
        <v>0.207899982587351</v>
      </c>
      <c r="M35" s="21">
        <f t="shared" si="2"/>
        <v>0.329800021010536</v>
      </c>
      <c r="N35" s="21">
        <f t="shared" si="3"/>
        <v>0.693599968916929</v>
      </c>
      <c r="O35" s="21">
        <f t="shared" si="4"/>
        <v>0.756599941278052</v>
      </c>
      <c r="P35" s="22" t="str">
        <f t="shared" si="10"/>
        <v/>
      </c>
      <c r="Q35" s="22" t="str">
        <f t="shared" si="8"/>
        <v/>
      </c>
      <c r="R35" s="3">
        <f ca="1">IF(ROW()&gt;3,IFERROR((VALUE(TRIM(CLEAN('Supporting Data'!G35)))-VALUE(TRIM(CLEAN(OFFSET('Supporting Data'!G35,-7,0)))))/VALUE(TRIM(CLEAN(OFFSET('Supporting Data'!G35,-7,0)))),""),"")</f>
        <v>-0.1</v>
      </c>
      <c r="S35" s="3">
        <f>IFERROR(('Channel wise traffic'!C35-'Channel wise traffic'!C28)/'Channel wise traffic'!C28,"NA")</f>
        <v>-0.0761904902222229</v>
      </c>
      <c r="T35" s="3">
        <f>IFERROR(('Channel wise traffic'!D35-'Channel wise traffic'!D28)/'Channel wise traffic'!D28,"NA")</f>
        <v>-0.076190508369948</v>
      </c>
      <c r="U35" s="3">
        <f>IFERROR(('Channel wise traffic'!E35-'Channel wise traffic'!E28)/'Channel wise traffic'!E28,"NA")</f>
        <v>-0.0761905166019064</v>
      </c>
      <c r="V35" s="3">
        <f>IFERROR(('Channel wise traffic'!F35-'Channel wise traffic'!F28)/'Channel wise traffic'!F28,"NA")</f>
        <v>-0.0761904155733286</v>
      </c>
      <c r="W35" t="str">
        <f t="shared" si="9"/>
        <v/>
      </c>
    </row>
    <row r="36" spans="2:23">
      <c r="B36" s="17">
        <v>43499</v>
      </c>
      <c r="C36" s="8">
        <v>44889750</v>
      </c>
      <c r="D36" s="8">
        <v>9709653</v>
      </c>
      <c r="E36" s="8">
        <v>3268269</v>
      </c>
      <c r="F36" s="8">
        <v>2333544</v>
      </c>
      <c r="G36" s="8">
        <v>1892971</v>
      </c>
      <c r="H36" s="18">
        <f t="shared" si="0"/>
        <v>0.0421693370981126</v>
      </c>
      <c r="I36" s="20">
        <f t="shared" si="5"/>
        <v>0.060833246003321</v>
      </c>
      <c r="J36" s="20">
        <f t="shared" si="6"/>
        <v>-0.00990100101793948</v>
      </c>
      <c r="K36" s="20">
        <f t="shared" si="7"/>
        <v>0.0714415902793394</v>
      </c>
      <c r="L36" s="21">
        <f t="shared" si="1"/>
        <v>0.21630000167076</v>
      </c>
      <c r="M36" s="21">
        <f t="shared" si="2"/>
        <v>0.33659997942254</v>
      </c>
      <c r="N36" s="21">
        <f t="shared" si="3"/>
        <v>0.713999979805824</v>
      </c>
      <c r="O36" s="21">
        <f t="shared" si="4"/>
        <v>0.81120004593871</v>
      </c>
      <c r="P36" s="22" t="str">
        <f t="shared" si="10"/>
        <v/>
      </c>
      <c r="Q36" s="22" t="str">
        <f t="shared" si="8"/>
        <v/>
      </c>
      <c r="R36" s="3">
        <f ca="1">IF(ROW()&gt;3,IFERROR((VALUE(TRIM(CLEAN('Supporting Data'!G36)))-VALUE(TRIM(CLEAN(OFFSET('Supporting Data'!G36,-7,0)))))/VALUE(TRIM(CLEAN(OFFSET('Supporting Data'!G36,-7,0)))),""),"")</f>
        <v>0</v>
      </c>
      <c r="S36" s="3">
        <f>IFERROR(('Channel wise traffic'!C36-'Channel wise traffic'!C29)/'Channel wise traffic'!C29,"NA")</f>
        <v>-0.00990098403293781</v>
      </c>
      <c r="T36" s="3">
        <f>IFERROR(('Channel wise traffic'!D36-'Channel wise traffic'!D29)/'Channel wise traffic'!D29,"NA")</f>
        <v>-0.00990104509806244</v>
      </c>
      <c r="U36" s="3">
        <f>IFERROR(('Channel wise traffic'!E36-'Channel wise traffic'!E29)/'Channel wise traffic'!E29,"NA")</f>
        <v>-0.0099010456862909</v>
      </c>
      <c r="V36" s="3">
        <f>IFERROR(('Channel wise traffic'!F36-'Channel wise traffic'!F29)/'Channel wise traffic'!F29,"NA")</f>
        <v>-0.00990096070189059</v>
      </c>
      <c r="W36" t="str">
        <f t="shared" si="9"/>
        <v/>
      </c>
    </row>
    <row r="37" spans="2:23">
      <c r="B37" s="17">
        <v>43500</v>
      </c>
      <c r="C37" s="8">
        <v>21282993</v>
      </c>
      <c r="D37" s="8">
        <v>5054710</v>
      </c>
      <c r="E37" s="8">
        <v>2001665</v>
      </c>
      <c r="F37" s="8">
        <v>1475828</v>
      </c>
      <c r="G37" s="8">
        <v>1198077</v>
      </c>
      <c r="H37" s="18">
        <f t="shared" si="0"/>
        <v>0.0562926934195768</v>
      </c>
      <c r="I37" s="20">
        <f t="shared" si="5"/>
        <v>-0.0858065712395529</v>
      </c>
      <c r="J37" s="20">
        <f t="shared" si="6"/>
        <v>0</v>
      </c>
      <c r="K37" s="20">
        <f t="shared" si="7"/>
        <v>-0.0858065712395529</v>
      </c>
      <c r="L37" s="21">
        <f t="shared" si="1"/>
        <v>0.237499960649332</v>
      </c>
      <c r="M37" s="21">
        <f t="shared" si="2"/>
        <v>0.395999968346354</v>
      </c>
      <c r="N37" s="21">
        <f t="shared" si="3"/>
        <v>0.73730019758551</v>
      </c>
      <c r="O37" s="21">
        <f t="shared" si="4"/>
        <v>0.811799884539391</v>
      </c>
      <c r="P37" s="22" t="str">
        <f t="shared" si="10"/>
        <v/>
      </c>
      <c r="Q37" s="22" t="str">
        <f t="shared" si="8"/>
        <v/>
      </c>
      <c r="R37" s="3">
        <f ca="1">IF(ROW()&gt;3,IFERROR((VALUE(TRIM(CLEAN('Supporting Data'!G37)))-VALUE(TRIM(CLEAN(OFFSET('Supporting Data'!G37,-7,0)))))/VALUE(TRIM(CLEAN(OFFSET('Supporting Data'!G37,-7,0)))),""),"")</f>
        <v>0</v>
      </c>
      <c r="S37" s="3">
        <f>IFERROR(('Channel wise traffic'!C37-'Channel wise traffic'!C30)/'Channel wise traffic'!C30,"NA")</f>
        <v>0</v>
      </c>
      <c r="T37" s="3">
        <f>IFERROR(('Channel wise traffic'!D37-'Channel wise traffic'!D30)/'Channel wise traffic'!D30,"NA")</f>
        <v>0</v>
      </c>
      <c r="U37" s="3">
        <f>IFERROR(('Channel wise traffic'!E37-'Channel wise traffic'!E30)/'Channel wise traffic'!E30,"NA")</f>
        <v>0</v>
      </c>
      <c r="V37" s="3">
        <f>IFERROR(('Channel wise traffic'!F37-'Channel wise traffic'!F30)/'Channel wise traffic'!F30,"NA")</f>
        <v>0</v>
      </c>
      <c r="W37" t="str">
        <f t="shared" si="9"/>
        <v/>
      </c>
    </row>
    <row r="38" spans="2:23">
      <c r="B38" s="17">
        <v>43501</v>
      </c>
      <c r="C38" s="8">
        <v>22368860</v>
      </c>
      <c r="D38" s="8">
        <v>5871825</v>
      </c>
      <c r="E38" s="8">
        <v>2372217</v>
      </c>
      <c r="F38" s="8">
        <v>1679767</v>
      </c>
      <c r="G38" s="8">
        <v>1349861</v>
      </c>
      <c r="H38" s="18">
        <f t="shared" si="0"/>
        <v>0.0603455428662882</v>
      </c>
      <c r="I38" s="20">
        <f t="shared" si="5"/>
        <v>1.1476852728398</v>
      </c>
      <c r="J38" s="20">
        <f t="shared" si="6"/>
        <v>0</v>
      </c>
      <c r="K38" s="20">
        <f t="shared" si="7"/>
        <v>1.1476852728398</v>
      </c>
      <c r="L38" s="21">
        <f t="shared" si="1"/>
        <v>0.262499966471246</v>
      </c>
      <c r="M38" s="21">
        <f t="shared" si="2"/>
        <v>0.403999948908559</v>
      </c>
      <c r="N38" s="21">
        <f t="shared" si="3"/>
        <v>0.70810005998608</v>
      </c>
      <c r="O38" s="21">
        <f t="shared" si="4"/>
        <v>0.803600142162574</v>
      </c>
      <c r="P38" s="22" t="str">
        <f t="shared" si="10"/>
        <v>High</v>
      </c>
      <c r="Q38" s="22" t="str">
        <f t="shared" si="8"/>
        <v/>
      </c>
      <c r="R38" s="3">
        <f ca="1">IF(ROW()&gt;3,IFERROR((VALUE(TRIM(CLEAN('Supporting Data'!G38)))-VALUE(TRIM(CLEAN(OFFSET('Supporting Data'!G38,-7,0)))))/VALUE(TRIM(CLEAN(OFFSET('Supporting Data'!G38,-7,0)))),""),"")</f>
        <v>0.12</v>
      </c>
      <c r="S38" s="3">
        <f>IFERROR(('Channel wise traffic'!C38-'Channel wise traffic'!C31)/'Channel wise traffic'!C31,"NA")</f>
        <v>0</v>
      </c>
      <c r="T38" s="3">
        <f>IFERROR(('Channel wise traffic'!D38-'Channel wise traffic'!D31)/'Channel wise traffic'!D31,"NA")</f>
        <v>0</v>
      </c>
      <c r="U38" s="3">
        <f>IFERROR(('Channel wise traffic'!E38-'Channel wise traffic'!E31)/'Channel wise traffic'!E31,"NA")</f>
        <v>0</v>
      </c>
      <c r="V38" s="3">
        <f>IFERROR(('Channel wise traffic'!F38-'Channel wise traffic'!F31)/'Channel wise traffic'!F31,"NA")</f>
        <v>0</v>
      </c>
      <c r="W38" t="str">
        <f t="shared" si="9"/>
        <v>Hike</v>
      </c>
    </row>
    <row r="39" spans="2:23">
      <c r="B39" s="17">
        <v>43502</v>
      </c>
      <c r="C39" s="8">
        <v>20631473</v>
      </c>
      <c r="D39" s="8">
        <v>5364183</v>
      </c>
      <c r="E39" s="8">
        <v>2145673</v>
      </c>
      <c r="F39" s="8">
        <v>1488024</v>
      </c>
      <c r="G39" s="8">
        <v>1281189</v>
      </c>
      <c r="H39" s="18">
        <f t="shared" si="0"/>
        <v>0.0620987653184046</v>
      </c>
      <c r="I39" s="20">
        <f t="shared" si="5"/>
        <v>-0.00202136808061169</v>
      </c>
      <c r="J39" s="20">
        <f t="shared" si="6"/>
        <v>-0.077669894666067</v>
      </c>
      <c r="K39" s="20">
        <f t="shared" si="7"/>
        <v>0.0820189280908991</v>
      </c>
      <c r="L39" s="21">
        <f t="shared" si="1"/>
        <v>0.260000000969393</v>
      </c>
      <c r="M39" s="21">
        <f t="shared" si="2"/>
        <v>0.399999962715664</v>
      </c>
      <c r="N39" s="21">
        <f t="shared" si="3"/>
        <v>0.693499894904769</v>
      </c>
      <c r="O39" s="21">
        <f t="shared" si="4"/>
        <v>0.86100022580281</v>
      </c>
      <c r="P39" s="22" t="str">
        <f t="shared" si="10"/>
        <v/>
      </c>
      <c r="Q39" s="22" t="str">
        <f t="shared" si="8"/>
        <v/>
      </c>
      <c r="R39" s="3">
        <f ca="1">IF(ROW()&gt;3,IFERROR((VALUE(TRIM(CLEAN('Supporting Data'!G39)))-VALUE(TRIM(CLEAN(OFFSET('Supporting Data'!G39,-7,0)))))/VALUE(TRIM(CLEAN(OFFSET('Supporting Data'!G39,-7,0)))),""),"")</f>
        <v>0.0769230769230769</v>
      </c>
      <c r="S39" s="3">
        <f>IFERROR(('Channel wise traffic'!C39-'Channel wise traffic'!C32)/'Channel wise traffic'!C32,"NA")</f>
        <v>-0.0776698607153373</v>
      </c>
      <c r="T39" s="3">
        <f>IFERROR(('Channel wise traffic'!D39-'Channel wise traffic'!D32)/'Channel wise traffic'!D32,"NA")</f>
        <v>-0.0776699816808818</v>
      </c>
      <c r="U39" s="3">
        <f>IFERROR(('Channel wise traffic'!E39-'Channel wise traffic'!E32)/'Channel wise traffic'!E32,"NA")</f>
        <v>-0.0776696819522599</v>
      </c>
      <c r="V39" s="3">
        <f>IFERROR(('Channel wise traffic'!F39-'Channel wise traffic'!F32)/'Channel wise traffic'!F32,"NA")</f>
        <v>-0.0776697960746594</v>
      </c>
      <c r="W39" t="str">
        <f t="shared" si="9"/>
        <v/>
      </c>
    </row>
    <row r="40" spans="2:23">
      <c r="B40" s="17">
        <v>43503</v>
      </c>
      <c r="C40" s="8">
        <v>22151687</v>
      </c>
      <c r="D40" s="8">
        <v>5482542</v>
      </c>
      <c r="E40" s="8">
        <v>2193017</v>
      </c>
      <c r="F40" s="8">
        <v>1616911</v>
      </c>
      <c r="G40" s="8">
        <v>1378902</v>
      </c>
      <c r="H40" s="18">
        <f t="shared" si="0"/>
        <v>0.0622481709858035</v>
      </c>
      <c r="I40" s="20">
        <f t="shared" si="5"/>
        <v>0.083990469010527</v>
      </c>
      <c r="J40" s="20">
        <f t="shared" si="6"/>
        <v>0.062500029977966</v>
      </c>
      <c r="K40" s="20">
        <f t="shared" si="7"/>
        <v>0.0202262949893815</v>
      </c>
      <c r="L40" s="21">
        <f t="shared" si="1"/>
        <v>0.247499975961199</v>
      </c>
      <c r="M40" s="21">
        <f t="shared" si="2"/>
        <v>0.400000036479429</v>
      </c>
      <c r="N40" s="21">
        <f t="shared" si="3"/>
        <v>0.737299802053518</v>
      </c>
      <c r="O40" s="21">
        <f t="shared" si="4"/>
        <v>0.852800185044199</v>
      </c>
      <c r="P40" s="22" t="str">
        <f t="shared" si="10"/>
        <v/>
      </c>
      <c r="Q40" s="22" t="str">
        <f t="shared" si="8"/>
        <v/>
      </c>
      <c r="R40" s="3">
        <f ca="1">IF(ROW()&gt;3,IFERROR((VALUE(TRIM(CLEAN('Supporting Data'!G40)))-VALUE(TRIM(CLEAN(OFFSET('Supporting Data'!G40,-7,0)))))/VALUE(TRIM(CLEAN(OFFSET('Supporting Data'!G40,-7,0)))),""),"")</f>
        <v>0.16</v>
      </c>
      <c r="S40" s="3">
        <f>IFERROR(('Channel wise traffic'!C40-'Channel wise traffic'!C33)/'Channel wise traffic'!C33,"NA")</f>
        <v>0.0625000666177071</v>
      </c>
      <c r="T40" s="3">
        <f>IFERROR(('Channel wise traffic'!D40-'Channel wise traffic'!D33)/'Channel wise traffic'!D33,"NA")</f>
        <v>0.0625000222059024</v>
      </c>
      <c r="U40" s="3">
        <f>IFERROR(('Channel wise traffic'!E40-'Channel wise traffic'!E33)/'Channel wise traffic'!E33,"NA")</f>
        <v>0.0624998092311208</v>
      </c>
      <c r="V40" s="3">
        <f>IFERROR(('Channel wise traffic'!F40-'Channel wise traffic'!F33)/'Channel wise traffic'!F33,"NA")</f>
        <v>0.0624999077601054</v>
      </c>
      <c r="W40" t="str">
        <f t="shared" si="9"/>
        <v/>
      </c>
    </row>
    <row r="41" spans="2:23">
      <c r="B41" s="17">
        <v>43504</v>
      </c>
      <c r="C41" s="8">
        <v>21934513</v>
      </c>
      <c r="D41" s="8">
        <v>5209447</v>
      </c>
      <c r="E41" s="8">
        <v>2104616</v>
      </c>
      <c r="F41" s="8">
        <v>1490279</v>
      </c>
      <c r="G41" s="8">
        <v>1246469</v>
      </c>
      <c r="H41" s="18">
        <f t="shared" si="0"/>
        <v>0.0568268372313532</v>
      </c>
      <c r="I41" s="20">
        <f t="shared" si="5"/>
        <v>-0.0575096009382039</v>
      </c>
      <c r="J41" s="20">
        <f t="shared" si="6"/>
        <v>0.0631578753489874</v>
      </c>
      <c r="K41" s="20">
        <f t="shared" si="7"/>
        <v>-0.113499113429021</v>
      </c>
      <c r="L41" s="21">
        <f t="shared" si="1"/>
        <v>0.237500007408416</v>
      </c>
      <c r="M41" s="21">
        <f t="shared" si="2"/>
        <v>0.403999887128135</v>
      </c>
      <c r="N41" s="21">
        <f t="shared" si="3"/>
        <v>0.708100194999943</v>
      </c>
      <c r="O41" s="21">
        <f t="shared" si="4"/>
        <v>0.836399761386962</v>
      </c>
      <c r="P41" s="22" t="str">
        <f t="shared" si="10"/>
        <v/>
      </c>
      <c r="Q41" s="22" t="str">
        <f t="shared" si="8"/>
        <v/>
      </c>
      <c r="R41" s="3">
        <f ca="1">IF(ROW()&gt;3,IFERROR((VALUE(TRIM(CLEAN('Supporting Data'!G41)))-VALUE(TRIM(CLEAN(OFFSET('Supporting Data'!G41,-7,0)))))/VALUE(TRIM(CLEAN(OFFSET('Supporting Data'!G41,-7,0)))),""),"")</f>
        <v>-0.0714285714285714</v>
      </c>
      <c r="S41" s="3">
        <f>IFERROR(('Channel wise traffic'!C41-'Channel wise traffic'!C34)/'Channel wise traffic'!C34,"NA")</f>
        <v>0.0631578238747975</v>
      </c>
      <c r="T41" s="3">
        <f>IFERROR(('Channel wise traffic'!D41-'Channel wise traffic'!D34)/'Channel wise traffic'!D34,"NA")</f>
        <v>0.0631579193023531</v>
      </c>
      <c r="U41" s="3">
        <f>IFERROR(('Channel wise traffic'!E41-'Channel wise traffic'!E34)/'Channel wise traffic'!E34,"NA")</f>
        <v>0.0631576999306444</v>
      </c>
      <c r="V41" s="3">
        <f>IFERROR(('Channel wise traffic'!F41-'Channel wise traffic'!F34)/'Channel wise traffic'!F34,"NA")</f>
        <v>0.063157800544836</v>
      </c>
      <c r="W41" t="str">
        <f t="shared" si="9"/>
        <v/>
      </c>
    </row>
    <row r="42" spans="2:23">
      <c r="B42" s="17">
        <v>43505</v>
      </c>
      <c r="C42" s="8">
        <v>43991955</v>
      </c>
      <c r="D42" s="8">
        <v>9145927</v>
      </c>
      <c r="E42" s="8">
        <v>3265096</v>
      </c>
      <c r="F42" s="8">
        <v>2286873</v>
      </c>
      <c r="G42" s="8">
        <v>1855111</v>
      </c>
      <c r="H42" s="18">
        <f t="shared" si="0"/>
        <v>0.0421693239138838</v>
      </c>
      <c r="I42" s="20">
        <f t="shared" si="5"/>
        <v>0.184051178586998</v>
      </c>
      <c r="J42" s="20">
        <f t="shared" si="6"/>
        <v>0.0103092667492485</v>
      </c>
      <c r="K42" s="20">
        <f t="shared" si="7"/>
        <v>0.171969037161044</v>
      </c>
      <c r="L42" s="21">
        <f t="shared" si="1"/>
        <v>0.20789998989588</v>
      </c>
      <c r="M42" s="21">
        <f t="shared" si="2"/>
        <v>0.357000006669636</v>
      </c>
      <c r="N42" s="21">
        <f t="shared" si="3"/>
        <v>0.700399926985302</v>
      </c>
      <c r="O42" s="21">
        <f t="shared" si="4"/>
        <v>0.811199834883704</v>
      </c>
      <c r="P42" s="22" t="str">
        <f t="shared" si="10"/>
        <v/>
      </c>
      <c r="Q42" s="22" t="str">
        <f t="shared" si="8"/>
        <v/>
      </c>
      <c r="R42" s="3">
        <f ca="1">IF(ROW()&gt;3,IFERROR((VALUE(TRIM(CLEAN('Supporting Data'!G42)))-VALUE(TRIM(CLEAN(OFFSET('Supporting Data'!G42,-7,0)))))/VALUE(TRIM(CLEAN(OFFSET('Supporting Data'!G42,-7,0)))),""),"")</f>
        <v>-0.037037037037037</v>
      </c>
      <c r="S42" s="3">
        <f>IFERROR(('Channel wise traffic'!C42-'Channel wise traffic'!C35)/'Channel wise traffic'!C35,"NA")</f>
        <v>0.0103093362253198</v>
      </c>
      <c r="T42" s="3">
        <f>IFERROR(('Channel wise traffic'!D42-'Channel wise traffic'!D35)/'Channel wise traffic'!D35,"NA")</f>
        <v>0.0103093362253198</v>
      </c>
      <c r="U42" s="3">
        <f>IFERROR(('Channel wise traffic'!E42-'Channel wise traffic'!E35)/'Channel wise traffic'!E35,"NA")</f>
        <v>0.0103093364644732</v>
      </c>
      <c r="V42" s="3">
        <f>IFERROR(('Channel wise traffic'!F42-'Channel wise traffic'!F35)/'Channel wise traffic'!F35,"NA")</f>
        <v>0.0103092473895203</v>
      </c>
      <c r="W42" t="str">
        <f t="shared" si="9"/>
        <v/>
      </c>
    </row>
    <row r="43" spans="2:23">
      <c r="B43" s="17">
        <v>43506</v>
      </c>
      <c r="C43" s="8">
        <v>46236443</v>
      </c>
      <c r="D43" s="8">
        <v>10000942</v>
      </c>
      <c r="E43" s="8">
        <v>3366317</v>
      </c>
      <c r="F43" s="8">
        <v>2197531</v>
      </c>
      <c r="G43" s="8">
        <v>1799778</v>
      </c>
      <c r="H43" s="18">
        <f t="shared" si="0"/>
        <v>0.0389255289382879</v>
      </c>
      <c r="I43" s="20">
        <f t="shared" si="5"/>
        <v>-0.0492310764401568</v>
      </c>
      <c r="J43" s="20">
        <f t="shared" si="6"/>
        <v>0.0300000111384002</v>
      </c>
      <c r="K43" s="20">
        <f t="shared" si="7"/>
        <v>-0.076923385166751</v>
      </c>
      <c r="L43" s="21">
        <f t="shared" si="1"/>
        <v>0.216299986571199</v>
      </c>
      <c r="M43" s="21">
        <f t="shared" si="2"/>
        <v>0.336599992280727</v>
      </c>
      <c r="N43" s="21">
        <f t="shared" si="3"/>
        <v>0.652799780888134</v>
      </c>
      <c r="O43" s="21">
        <f t="shared" si="4"/>
        <v>0.819000050511233</v>
      </c>
      <c r="P43" s="22" t="str">
        <f t="shared" si="10"/>
        <v/>
      </c>
      <c r="Q43" s="22" t="str">
        <f t="shared" si="8"/>
        <v/>
      </c>
      <c r="R43" s="3">
        <f ca="1">IF(ROW()&gt;3,IFERROR((VALUE(TRIM(CLEAN('Supporting Data'!G43)))-VALUE(TRIM(CLEAN(OFFSET('Supporting Data'!G43,-7,0)))))/VALUE(TRIM(CLEAN(OFFSET('Supporting Data'!G43,-7,0)))),""),"")</f>
        <v>-0.133333333333333</v>
      </c>
      <c r="S43" s="3">
        <f>IFERROR(('Channel wise traffic'!C43-'Channel wise traffic'!C36)/'Channel wise traffic'!C36,"NA")</f>
        <v>0.0299999814359997</v>
      </c>
      <c r="T43" s="3">
        <f>IFERROR(('Channel wise traffic'!D43-'Channel wise traffic'!D36)/'Channel wise traffic'!D36,"NA")</f>
        <v>0.0300000033002669</v>
      </c>
      <c r="U43" s="3">
        <f>IFERROR(('Channel wise traffic'!E43-'Channel wise traffic'!E36)/'Channel wise traffic'!E36,"NA")</f>
        <v>0.029999967597378</v>
      </c>
      <c r="V43" s="3">
        <f>IFERROR(('Channel wise traffic'!F43-'Channel wise traffic'!F36)/'Channel wise traffic'!F36,"NA")</f>
        <v>0.0299999957159999</v>
      </c>
      <c r="W43" t="str">
        <f t="shared" si="9"/>
        <v/>
      </c>
    </row>
    <row r="44" spans="2:23">
      <c r="B44" s="17">
        <v>43507</v>
      </c>
      <c r="C44" s="8">
        <v>22368860</v>
      </c>
      <c r="D44" s="8">
        <v>5312604</v>
      </c>
      <c r="E44" s="8">
        <v>2125041</v>
      </c>
      <c r="F44" s="8">
        <v>1582306</v>
      </c>
      <c r="G44" s="8">
        <v>1297491</v>
      </c>
      <c r="H44" s="18">
        <f t="shared" si="0"/>
        <v>0.0580043417500937</v>
      </c>
      <c r="I44" s="20">
        <f t="shared" si="5"/>
        <v>0.0829779722004512</v>
      </c>
      <c r="J44" s="20">
        <f t="shared" si="6"/>
        <v>0.051020408642713</v>
      </c>
      <c r="K44" s="20">
        <f t="shared" si="7"/>
        <v>0.0304062255070843</v>
      </c>
      <c r="L44" s="21">
        <f t="shared" si="1"/>
        <v>0.237499988823749</v>
      </c>
      <c r="M44" s="21">
        <f t="shared" si="2"/>
        <v>0.399999887061034</v>
      </c>
      <c r="N44" s="21">
        <f t="shared" si="3"/>
        <v>0.744600221831014</v>
      </c>
      <c r="O44" s="21">
        <f t="shared" si="4"/>
        <v>0.820000050559121</v>
      </c>
      <c r="P44" s="22" t="str">
        <f t="shared" si="10"/>
        <v/>
      </c>
      <c r="Q44" s="22" t="str">
        <f t="shared" si="8"/>
        <v/>
      </c>
      <c r="R44" s="3">
        <f ca="1">IF(ROW()&gt;3,IFERROR((VALUE(TRIM(CLEAN('Supporting Data'!G44)))-VALUE(TRIM(CLEAN(OFFSET('Supporting Data'!G44,-7,0)))))/VALUE(TRIM(CLEAN(OFFSET('Supporting Data'!G44,-7,0)))),""),"")</f>
        <v>-0.0384615384615385</v>
      </c>
      <c r="S44" s="3">
        <f>IFERROR(('Channel wise traffic'!C44-'Channel wise traffic'!C37)/'Channel wise traffic'!C37,"NA")</f>
        <v>0.0510203961770725</v>
      </c>
      <c r="T44" s="3">
        <f>IFERROR(('Channel wise traffic'!D44-'Channel wise traffic'!D37)/'Channel wise traffic'!D37,"NA")</f>
        <v>0.0510203939574078</v>
      </c>
      <c r="U44" s="3">
        <f>IFERROR(('Channel wise traffic'!E44-'Channel wise traffic'!E37)/'Channel wise traffic'!E37,"NA")</f>
        <v>0.0510202556117155</v>
      </c>
      <c r="V44" s="3">
        <f>IFERROR(('Channel wise traffic'!F44-'Channel wise traffic'!F37)/'Channel wise traffic'!F37,"NA")</f>
        <v>0.0510203344020813</v>
      </c>
      <c r="W44" t="str">
        <f t="shared" si="9"/>
        <v/>
      </c>
    </row>
    <row r="45" spans="2:23">
      <c r="B45" s="17">
        <v>43508</v>
      </c>
      <c r="C45" s="8">
        <v>22803207</v>
      </c>
      <c r="D45" s="8">
        <v>5814817</v>
      </c>
      <c r="E45" s="8">
        <v>2256149</v>
      </c>
      <c r="F45" s="8">
        <v>1712868</v>
      </c>
      <c r="G45" s="8">
        <v>1404552</v>
      </c>
      <c r="H45" s="18">
        <f t="shared" si="0"/>
        <v>0.0615944941428633</v>
      </c>
      <c r="I45" s="20">
        <f t="shared" si="5"/>
        <v>0.0405160235016791</v>
      </c>
      <c r="J45" s="20">
        <f t="shared" si="6"/>
        <v>0.019417484842768</v>
      </c>
      <c r="K45" s="20">
        <f t="shared" si="7"/>
        <v>0.0206966615470257</v>
      </c>
      <c r="L45" s="21">
        <f t="shared" si="1"/>
        <v>0.254999965575018</v>
      </c>
      <c r="M45" s="21">
        <f t="shared" si="2"/>
        <v>0.388000000687898</v>
      </c>
      <c r="N45" s="21">
        <f t="shared" si="3"/>
        <v>0.759199857810809</v>
      </c>
      <c r="O45" s="21">
        <f t="shared" si="4"/>
        <v>0.820000140115876</v>
      </c>
      <c r="P45" s="22" t="str">
        <f t="shared" si="10"/>
        <v/>
      </c>
      <c r="Q45" s="22" t="str">
        <f t="shared" si="8"/>
        <v/>
      </c>
      <c r="R45" s="3">
        <f ca="1">IF(ROW()&gt;3,IFERROR((VALUE(TRIM(CLEAN('Supporting Data'!G45)))-VALUE(TRIM(CLEAN(OFFSET('Supporting Data'!G45,-7,0)))))/VALUE(TRIM(CLEAN(OFFSET('Supporting Data'!G45,-7,0)))),""),"")</f>
        <v>-0.107142857142857</v>
      </c>
      <c r="S45" s="3">
        <f>IFERROR(('Channel wise traffic'!C45-'Channel wise traffic'!C38)/'Channel wise traffic'!C38,"NA")</f>
        <v>0.019417496223979</v>
      </c>
      <c r="T45" s="3">
        <f>IFERROR(('Channel wise traffic'!D45-'Channel wise traffic'!D38)/'Channel wise traffic'!D38,"NA")</f>
        <v>0.019417536813745</v>
      </c>
      <c r="U45" s="3">
        <f>IFERROR(('Channel wise traffic'!E45-'Channel wise traffic'!E38)/'Channel wise traffic'!E38,"NA")</f>
        <v>0.019417420488065</v>
      </c>
      <c r="V45" s="3">
        <f>IFERROR(('Channel wise traffic'!F45-'Channel wise traffic'!F38)/'Channel wise traffic'!F38,"NA")</f>
        <v>0.0194174490186649</v>
      </c>
      <c r="W45" t="str">
        <f t="shared" si="9"/>
        <v/>
      </c>
    </row>
    <row r="46" spans="2:23">
      <c r="B46" s="17">
        <v>43509</v>
      </c>
      <c r="C46" s="8">
        <v>21717340</v>
      </c>
      <c r="D46" s="8">
        <v>5483628</v>
      </c>
      <c r="E46" s="8">
        <v>2259254</v>
      </c>
      <c r="F46" s="8">
        <v>1682241</v>
      </c>
      <c r="G46" s="8">
        <v>1393232</v>
      </c>
      <c r="H46" s="18">
        <f t="shared" si="0"/>
        <v>0.0641529763774017</v>
      </c>
      <c r="I46" s="20">
        <f t="shared" si="5"/>
        <v>0.0874523587074194</v>
      </c>
      <c r="J46" s="20">
        <f t="shared" si="6"/>
        <v>0.0526315789473684</v>
      </c>
      <c r="K46" s="20">
        <f t="shared" si="7"/>
        <v>0.0330797407720485</v>
      </c>
      <c r="L46" s="21">
        <f t="shared" si="1"/>
        <v>0.252499983883846</v>
      </c>
      <c r="M46" s="21">
        <f t="shared" si="2"/>
        <v>0.411999865782289</v>
      </c>
      <c r="N46" s="21">
        <f t="shared" si="3"/>
        <v>0.744600208741469</v>
      </c>
      <c r="O46" s="21">
        <f t="shared" si="4"/>
        <v>0.828200002258892</v>
      </c>
      <c r="P46" s="22" t="str">
        <f t="shared" si="10"/>
        <v/>
      </c>
      <c r="Q46" s="22" t="str">
        <f t="shared" si="8"/>
        <v/>
      </c>
      <c r="R46" s="3">
        <f ca="1">IF(ROW()&gt;3,IFERROR((VALUE(TRIM(CLEAN('Supporting Data'!G46)))-VALUE(TRIM(CLEAN(OFFSET('Supporting Data'!G46,-7,0)))))/VALUE(TRIM(CLEAN(OFFSET('Supporting Data'!G46,-7,0)))),""),"")</f>
        <v>0.0714285714285714</v>
      </c>
      <c r="S46" s="3">
        <f>IFERROR(('Channel wise traffic'!C46-'Channel wise traffic'!C39)/'Channel wise traffic'!C39,"NA")</f>
        <v>0.0526315647749595</v>
      </c>
      <c r="T46" s="3">
        <f>IFERROR(('Channel wise traffic'!D46-'Channel wise traffic'!D39)/'Channel wise traffic'!D39,"NA")</f>
        <v>0.052631569499095</v>
      </c>
      <c r="U46" s="3">
        <f>IFERROR(('Channel wise traffic'!E46-'Channel wise traffic'!E39)/'Channel wise traffic'!E39,"NA")</f>
        <v>0.0526314166088703</v>
      </c>
      <c r="V46" s="3">
        <f>IFERROR(('Channel wise traffic'!F46-'Channel wise traffic'!F39)/'Channel wise traffic'!F39,"NA")</f>
        <v>0.05263150045403</v>
      </c>
      <c r="W46" t="str">
        <f t="shared" si="9"/>
        <v/>
      </c>
    </row>
    <row r="47" spans="2:23">
      <c r="B47" s="17">
        <v>43510</v>
      </c>
      <c r="C47" s="8">
        <v>21500167</v>
      </c>
      <c r="D47" s="8">
        <v>5213790</v>
      </c>
      <c r="E47" s="8">
        <v>1981240</v>
      </c>
      <c r="F47" s="8">
        <v>1402916</v>
      </c>
      <c r="G47" s="8">
        <v>1184903</v>
      </c>
      <c r="H47" s="18">
        <f t="shared" si="0"/>
        <v>0.0551113393677361</v>
      </c>
      <c r="I47" s="20">
        <f t="shared" si="5"/>
        <v>-0.140690926548805</v>
      </c>
      <c r="J47" s="20">
        <f t="shared" si="6"/>
        <v>-0.0294117554116759</v>
      </c>
      <c r="K47" s="20">
        <f t="shared" si="7"/>
        <v>-0.11465126613431</v>
      </c>
      <c r="L47" s="21">
        <f t="shared" si="1"/>
        <v>0.242499976860645</v>
      </c>
      <c r="M47" s="21">
        <f t="shared" si="2"/>
        <v>0.379999961640189</v>
      </c>
      <c r="N47" s="21">
        <f t="shared" si="3"/>
        <v>0.708099977791686</v>
      </c>
      <c r="O47" s="21">
        <f t="shared" si="4"/>
        <v>0.844600104354074</v>
      </c>
      <c r="P47" s="22" t="str">
        <f t="shared" si="10"/>
        <v/>
      </c>
      <c r="Q47" s="22" t="str">
        <f t="shared" si="8"/>
        <v/>
      </c>
      <c r="R47" s="3">
        <f ca="1">IF(ROW()&gt;3,IFERROR((VALUE(TRIM(CLEAN('Supporting Data'!G47)))-VALUE(TRIM(CLEAN(OFFSET('Supporting Data'!G47,-7,0)))))/VALUE(TRIM(CLEAN(OFFSET('Supporting Data'!G47,-7,0)))),""),"")</f>
        <v>0</v>
      </c>
      <c r="S47" s="3">
        <f>IFERROR(('Channel wise traffic'!C47-'Channel wise traffic'!C40)/'Channel wise traffic'!C40,"NA")</f>
        <v>-0.0294117315122864</v>
      </c>
      <c r="T47" s="3">
        <f>IFERROR(('Channel wise traffic'!D47-'Channel wise traffic'!D40)/'Channel wise traffic'!D40,"NA")</f>
        <v>-0.0294116909423328</v>
      </c>
      <c r="U47" s="3">
        <f>IFERROR(('Channel wise traffic'!E47-'Channel wise traffic'!E40)/'Channel wise traffic'!E40,"NA")</f>
        <v>-0.0294116802130764</v>
      </c>
      <c r="V47" s="3">
        <f>IFERROR(('Channel wise traffic'!F47-'Channel wise traffic'!F40)/'Channel wise traffic'!F40,"NA")</f>
        <v>-0.0294117238522231</v>
      </c>
      <c r="W47" t="str">
        <f t="shared" si="9"/>
        <v/>
      </c>
    </row>
    <row r="48" spans="2:23">
      <c r="B48" s="17">
        <v>43511</v>
      </c>
      <c r="C48" s="8">
        <v>21500167</v>
      </c>
      <c r="D48" s="8">
        <v>5482542</v>
      </c>
      <c r="E48" s="8">
        <v>2214947</v>
      </c>
      <c r="F48" s="8">
        <v>1633080</v>
      </c>
      <c r="G48" s="8">
        <v>1285561</v>
      </c>
      <c r="H48" s="18">
        <f t="shared" si="0"/>
        <v>0.0597930704445226</v>
      </c>
      <c r="I48" s="20">
        <f t="shared" si="5"/>
        <v>0.0313621919197349</v>
      </c>
      <c r="J48" s="20">
        <f t="shared" si="6"/>
        <v>-0.0198019440869282</v>
      </c>
      <c r="K48" s="20">
        <f t="shared" si="7"/>
        <v>0.0521977529928917</v>
      </c>
      <c r="L48" s="21">
        <f t="shared" si="1"/>
        <v>0.254999972790909</v>
      </c>
      <c r="M48" s="21">
        <f t="shared" si="2"/>
        <v>0.404000005836709</v>
      </c>
      <c r="N48" s="21">
        <f t="shared" si="3"/>
        <v>0.737299808979628</v>
      </c>
      <c r="O48" s="21">
        <f t="shared" si="4"/>
        <v>0.787200259632106</v>
      </c>
      <c r="P48" s="22" t="str">
        <f t="shared" si="10"/>
        <v/>
      </c>
      <c r="Q48" s="22" t="str">
        <f t="shared" si="8"/>
        <v/>
      </c>
      <c r="R48" s="3">
        <f ca="1">IF(ROW()&gt;3,IFERROR((VALUE(TRIM(CLEAN('Supporting Data'!G48)))-VALUE(TRIM(CLEAN(OFFSET('Supporting Data'!G48,-7,0)))))/VALUE(TRIM(CLEAN(OFFSET('Supporting Data'!G48,-7,0)))),""),"")</f>
        <v>-0.0384615384615385</v>
      </c>
      <c r="S48" s="3">
        <f>IFERROR(('Channel wise traffic'!C48-'Channel wise traffic'!C41)/'Channel wise traffic'!C41,"NA")</f>
        <v>-0.0198018748739936</v>
      </c>
      <c r="T48" s="3">
        <f>IFERROR(('Channel wise traffic'!D48-'Channel wise traffic'!D41)/'Channel wise traffic'!D41,"NA")</f>
        <v>-0.0198018748739936</v>
      </c>
      <c r="U48" s="3">
        <f>IFERROR(('Channel wise traffic'!E48-'Channel wise traffic'!E41)/'Channel wise traffic'!E41,"NA")</f>
        <v>-0.0198019227485457</v>
      </c>
      <c r="V48" s="3">
        <f>IFERROR(('Channel wise traffic'!F48-'Channel wise traffic'!F41)/'Channel wise traffic'!F41,"NA")</f>
        <v>-0.0198019524202552</v>
      </c>
      <c r="W48" t="str">
        <f t="shared" si="9"/>
        <v/>
      </c>
    </row>
    <row r="49" spans="2:23">
      <c r="B49" s="17">
        <v>43512</v>
      </c>
      <c r="C49" s="8">
        <v>45787545</v>
      </c>
      <c r="D49" s="8">
        <v>9807692</v>
      </c>
      <c r="E49" s="8">
        <v>3334615</v>
      </c>
      <c r="F49" s="8">
        <v>2290213</v>
      </c>
      <c r="G49" s="8">
        <v>1768503</v>
      </c>
      <c r="H49" s="18">
        <f t="shared" si="0"/>
        <v>0.0386241061843346</v>
      </c>
      <c r="I49" s="20">
        <f t="shared" si="5"/>
        <v>-0.0466861551680735</v>
      </c>
      <c r="J49" s="20">
        <f t="shared" si="6"/>
        <v>0.0408163265306122</v>
      </c>
      <c r="K49" s="20">
        <f t="shared" si="7"/>
        <v>-0.0840710118281489</v>
      </c>
      <c r="L49" s="21">
        <f t="shared" si="1"/>
        <v>0.21419999696424</v>
      </c>
      <c r="M49" s="21">
        <f t="shared" si="2"/>
        <v>0.339999971450979</v>
      </c>
      <c r="N49" s="21">
        <f t="shared" si="3"/>
        <v>0.686799825467108</v>
      </c>
      <c r="O49" s="21">
        <f t="shared" si="4"/>
        <v>0.772200227664414</v>
      </c>
      <c r="P49" s="22" t="str">
        <f t="shared" si="10"/>
        <v/>
      </c>
      <c r="Q49" s="22" t="str">
        <f t="shared" si="8"/>
        <v/>
      </c>
      <c r="R49" s="3">
        <f ca="1">IF(ROW()&gt;3,IFERROR((VALUE(TRIM(CLEAN('Supporting Data'!G49)))-VALUE(TRIM(CLEAN(OFFSET('Supporting Data'!G49,-7,0)))))/VALUE(TRIM(CLEAN(OFFSET('Supporting Data'!G49,-7,0)))),""),"")</f>
        <v>0</v>
      </c>
      <c r="S49" s="3">
        <f>IFERROR(('Channel wise traffic'!C49-'Channel wise traffic'!C42)/'Channel wise traffic'!C42,"NA")</f>
        <v>0.0408163007580174</v>
      </c>
      <c r="T49" s="3">
        <f>IFERROR(('Channel wise traffic'!D49-'Channel wise traffic'!D42)/'Channel wise traffic'!D42,"NA")</f>
        <v>0.0408163007580174</v>
      </c>
      <c r="U49" s="3">
        <f>IFERROR(('Channel wise traffic'!E49-'Channel wise traffic'!E42)/'Channel wise traffic'!E42,"NA")</f>
        <v>0.0408163476172813</v>
      </c>
      <c r="V49" s="3">
        <f>IFERROR(('Channel wise traffic'!F49-'Channel wise traffic'!F42)/'Channel wise traffic'!F42,"NA")</f>
        <v>0.0408162926297361</v>
      </c>
      <c r="W49" t="str">
        <f t="shared" si="9"/>
        <v/>
      </c>
    </row>
    <row r="50" spans="2:23">
      <c r="B50" s="17">
        <v>43513</v>
      </c>
      <c r="C50" s="8">
        <v>45338648</v>
      </c>
      <c r="D50" s="8">
        <v>9901960</v>
      </c>
      <c r="E50" s="8">
        <v>3232000</v>
      </c>
      <c r="F50" s="8">
        <v>2087872</v>
      </c>
      <c r="G50" s="8">
        <v>1579683</v>
      </c>
      <c r="H50" s="18">
        <f t="shared" si="0"/>
        <v>0.0348418638332577</v>
      </c>
      <c r="I50" s="20">
        <f t="shared" si="5"/>
        <v>-0.122290082443501</v>
      </c>
      <c r="J50" s="20">
        <f t="shared" si="6"/>
        <v>-0.0194174755181751</v>
      </c>
      <c r="K50" s="20">
        <f t="shared" si="7"/>
        <v>-0.104909688228115</v>
      </c>
      <c r="L50" s="21">
        <f t="shared" si="1"/>
        <v>0.218399984048929</v>
      </c>
      <c r="M50" s="21">
        <f t="shared" si="2"/>
        <v>0.326400025853467</v>
      </c>
      <c r="N50" s="21">
        <f t="shared" si="3"/>
        <v>0.646</v>
      </c>
      <c r="O50" s="21">
        <f t="shared" si="4"/>
        <v>0.75659954250069</v>
      </c>
      <c r="P50" s="22" t="str">
        <f t="shared" si="10"/>
        <v/>
      </c>
      <c r="Q50" s="22" t="str">
        <f t="shared" si="8"/>
        <v/>
      </c>
      <c r="R50" s="3">
        <f ca="1">IF(ROW()&gt;3,IFERROR((VALUE(TRIM(CLEAN('Supporting Data'!G50)))-VALUE(TRIM(CLEAN(OFFSET('Supporting Data'!G50,-7,0)))))/VALUE(TRIM(CLEAN(OFFSET('Supporting Data'!G50,-7,0)))),""),"")</f>
        <v>0.153846153846154</v>
      </c>
      <c r="S50" s="3">
        <f>IFERROR(('Channel wise traffic'!C50-'Channel wise traffic'!C43)/'Channel wise traffic'!C43,"NA")</f>
        <v>-0.019417464062588</v>
      </c>
      <c r="T50" s="3">
        <f>IFERROR(('Channel wise traffic'!D50-'Channel wise traffic'!D43)/'Channel wise traffic'!D43,"NA")</f>
        <v>-0.0194174243996578</v>
      </c>
      <c r="U50" s="3">
        <f>IFERROR(('Channel wise traffic'!E50-'Channel wise traffic'!E43)/'Channel wise traffic'!E43,"NA")</f>
        <v>-0.0194173898271493</v>
      </c>
      <c r="V50" s="3">
        <f>IFERROR(('Channel wise traffic'!F50-'Channel wise traffic'!F43)/'Channel wise traffic'!F43,"NA")</f>
        <v>-0.0194175007642573</v>
      </c>
      <c r="W50" t="str">
        <f t="shared" si="9"/>
        <v/>
      </c>
    </row>
    <row r="51" spans="2:23">
      <c r="B51" s="17">
        <v>43514</v>
      </c>
      <c r="C51" s="8">
        <v>21717340</v>
      </c>
      <c r="D51" s="8">
        <v>5592215</v>
      </c>
      <c r="E51" s="8">
        <v>2348730</v>
      </c>
      <c r="F51" s="8">
        <v>1800301</v>
      </c>
      <c r="G51" s="8">
        <v>1431960</v>
      </c>
      <c r="H51" s="18">
        <f t="shared" si="0"/>
        <v>0.0659362518614158</v>
      </c>
      <c r="I51" s="20">
        <f t="shared" si="5"/>
        <v>0.103637713093964</v>
      </c>
      <c r="J51" s="20">
        <f t="shared" si="6"/>
        <v>-0.0291262049116495</v>
      </c>
      <c r="K51" s="20">
        <f t="shared" si="7"/>
        <v>0.136746834323128</v>
      </c>
      <c r="L51" s="21">
        <f t="shared" si="1"/>
        <v>0.257499997697692</v>
      </c>
      <c r="M51" s="21">
        <f t="shared" si="2"/>
        <v>0.419999946353994</v>
      </c>
      <c r="N51" s="21">
        <f t="shared" si="3"/>
        <v>0.766499767959706</v>
      </c>
      <c r="O51" s="21">
        <f t="shared" si="4"/>
        <v>0.795400324723477</v>
      </c>
      <c r="P51" s="22" t="str">
        <f t="shared" si="10"/>
        <v/>
      </c>
      <c r="Q51" s="22" t="str">
        <f t="shared" si="8"/>
        <v/>
      </c>
      <c r="R51" s="3">
        <f ca="1">IF(ROW()&gt;3,IFERROR((VALUE(TRIM(CLEAN('Supporting Data'!G51)))-VALUE(TRIM(CLEAN(OFFSET('Supporting Data'!G51,-7,0)))))/VALUE(TRIM(CLEAN(OFFSET('Supporting Data'!G51,-7,0)))),""),"")</f>
        <v>0.08</v>
      </c>
      <c r="S51" s="3">
        <f>IFERROR(('Channel wise traffic'!C51-'Channel wise traffic'!C44)/'Channel wise traffic'!C44,"NA")</f>
        <v>-0.0291261822456791</v>
      </c>
      <c r="T51" s="3">
        <f>IFERROR(('Channel wise traffic'!D51-'Channel wise traffic'!D44)/'Channel wise traffic'!D44,"NA")</f>
        <v>-0.0291263052206176</v>
      </c>
      <c r="U51" s="3">
        <f>IFERROR(('Channel wise traffic'!E51-'Channel wise traffic'!E44)/'Channel wise traffic'!E44,"NA")</f>
        <v>-0.0291261307320975</v>
      </c>
      <c r="V51" s="3">
        <f>IFERROR(('Channel wise traffic'!F51-'Channel wise traffic'!F44)/'Channel wise traffic'!F44,"NA")</f>
        <v>-0.0291261735279973</v>
      </c>
      <c r="W51" t="str">
        <f t="shared" si="9"/>
        <v/>
      </c>
    </row>
    <row r="52" spans="2:23">
      <c r="B52" s="17">
        <v>43515</v>
      </c>
      <c r="C52" s="8">
        <v>21934513</v>
      </c>
      <c r="D52" s="8">
        <v>5648137</v>
      </c>
      <c r="E52" s="8">
        <v>948887</v>
      </c>
      <c r="F52" s="8">
        <v>727321</v>
      </c>
      <c r="G52" s="8">
        <v>620260</v>
      </c>
      <c r="H52" s="18">
        <f t="shared" si="0"/>
        <v>0.0282778104077351</v>
      </c>
      <c r="I52" s="20">
        <f t="shared" si="5"/>
        <v>-0.558392996485712</v>
      </c>
      <c r="J52" s="20">
        <f t="shared" si="6"/>
        <v>-0.0380952556366304</v>
      </c>
      <c r="K52" s="20">
        <f t="shared" si="7"/>
        <v>-0.54090360183579</v>
      </c>
      <c r="L52" s="21">
        <f t="shared" si="1"/>
        <v>0.25749999555495</v>
      </c>
      <c r="M52" s="21">
        <f t="shared" si="2"/>
        <v>0.167999997167208</v>
      </c>
      <c r="N52" s="21">
        <f t="shared" si="3"/>
        <v>0.766499066801421</v>
      </c>
      <c r="O52" s="21">
        <f t="shared" si="4"/>
        <v>0.852800895340572</v>
      </c>
      <c r="P52" s="22" t="str">
        <f t="shared" si="10"/>
        <v>Low</v>
      </c>
      <c r="Q52" s="22" t="str">
        <f t="shared" si="8"/>
        <v/>
      </c>
      <c r="R52" s="3">
        <f ca="1">IF(ROW()&gt;3,IFERROR((VALUE(TRIM(CLEAN('Supporting Data'!G52)))-VALUE(TRIM(CLEAN(OFFSET('Supporting Data'!G52,-7,0)))))/VALUE(TRIM(CLEAN(OFFSET('Supporting Data'!G52,-7,0)))),""),"")</f>
        <v>0.16</v>
      </c>
      <c r="S52" s="3">
        <f>IFERROR(('Channel wise traffic'!C52-'Channel wise traffic'!C45)/'Channel wise traffic'!C45,"NA")</f>
        <v>-0.0380952775401704</v>
      </c>
      <c r="T52" s="3">
        <f>IFERROR(('Channel wise traffic'!D52-'Channel wise traffic'!D45)/'Channel wise traffic'!D45,"NA")</f>
        <v>-0.0380953556565954</v>
      </c>
      <c r="U52" s="3">
        <f>IFERROR(('Channel wise traffic'!E52-'Channel wise traffic'!E45)/'Channel wise traffic'!E45,"NA")</f>
        <v>-0.0380951317837369</v>
      </c>
      <c r="V52" s="3">
        <f>IFERROR(('Channel wise traffic'!F52-'Channel wise traffic'!F45)/'Channel wise traffic'!F45,"NA")</f>
        <v>-0.0380951866918835</v>
      </c>
      <c r="W52" t="str">
        <f t="shared" si="9"/>
        <v>Drop</v>
      </c>
    </row>
    <row r="53" spans="2:23">
      <c r="B53" s="17">
        <v>43516</v>
      </c>
      <c r="C53" s="8">
        <v>22151687</v>
      </c>
      <c r="D53" s="8">
        <v>5427163</v>
      </c>
      <c r="E53" s="8">
        <v>2105739</v>
      </c>
      <c r="F53" s="8">
        <v>1537189</v>
      </c>
      <c r="G53" s="8">
        <v>1222680</v>
      </c>
      <c r="H53" s="18">
        <f t="shared" si="0"/>
        <v>0.0551957961486184</v>
      </c>
      <c r="I53" s="20">
        <f t="shared" si="5"/>
        <v>-0.122414644510031</v>
      </c>
      <c r="J53" s="20">
        <f t="shared" si="6"/>
        <v>0.020000009209231</v>
      </c>
      <c r="K53" s="20">
        <f t="shared" si="7"/>
        <v>-0.139622208268087</v>
      </c>
      <c r="L53" s="21">
        <f t="shared" si="1"/>
        <v>0.244999985779864</v>
      </c>
      <c r="M53" s="21">
        <f t="shared" si="2"/>
        <v>0.387999955040967</v>
      </c>
      <c r="N53" s="21">
        <f t="shared" si="3"/>
        <v>0.729999776800449</v>
      </c>
      <c r="O53" s="21">
        <f t="shared" si="4"/>
        <v>0.795399915039725</v>
      </c>
      <c r="P53" s="22" t="str">
        <f t="shared" si="10"/>
        <v/>
      </c>
      <c r="Q53" s="22" t="str">
        <f t="shared" si="8"/>
        <v/>
      </c>
      <c r="R53" s="3">
        <f ca="1">IF(ROW()&gt;3,IFERROR((VALUE(TRIM(CLEAN('Supporting Data'!G53)))-VALUE(TRIM(CLEAN(OFFSET('Supporting Data'!G53,-7,0)))))/VALUE(TRIM(CLEAN(OFFSET('Supporting Data'!G53,-7,0)))),""),"")</f>
        <v>-0.166666666666667</v>
      </c>
      <c r="S53" s="3">
        <f>IFERROR(('Channel wise traffic'!C53-'Channel wise traffic'!C46)/'Channel wise traffic'!C46,"NA")</f>
        <v>0.0200000204649587</v>
      </c>
      <c r="T53" s="3">
        <f>IFERROR(('Channel wise traffic'!D53-'Channel wise traffic'!D46)/'Channel wise traffic'!D46,"NA")</f>
        <v>0.0200000648057082</v>
      </c>
      <c r="U53" s="3">
        <f>IFERROR(('Channel wise traffic'!E53-'Channel wise traffic'!E46)/'Channel wise traffic'!E46,"NA")</f>
        <v>0.0199999413957931</v>
      </c>
      <c r="V53" s="3">
        <f>IFERROR(('Channel wise traffic'!F53-'Channel wise traffic'!F46)/'Channel wise traffic'!F46,"NA")</f>
        <v>0.0199999716639027</v>
      </c>
      <c r="W53" t="str">
        <f t="shared" si="9"/>
        <v/>
      </c>
    </row>
    <row r="54" spans="2:23">
      <c r="B54" s="17">
        <v>43517</v>
      </c>
      <c r="C54" s="8">
        <v>20848646</v>
      </c>
      <c r="D54" s="8">
        <v>5003675</v>
      </c>
      <c r="E54" s="8">
        <v>1921411</v>
      </c>
      <c r="F54" s="8">
        <v>1444709</v>
      </c>
      <c r="G54" s="8">
        <v>1149121</v>
      </c>
      <c r="H54" s="18">
        <f t="shared" si="0"/>
        <v>0.0551172963462471</v>
      </c>
      <c r="I54" s="20">
        <f t="shared" si="5"/>
        <v>-0.0301982525151848</v>
      </c>
      <c r="J54" s="20">
        <f t="shared" si="6"/>
        <v>-0.0303030669482707</v>
      </c>
      <c r="K54" s="20">
        <f t="shared" si="7"/>
        <v>0.000108089888204616</v>
      </c>
      <c r="L54" s="21">
        <f t="shared" si="1"/>
        <v>0.23999999808141</v>
      </c>
      <c r="M54" s="21">
        <f t="shared" si="2"/>
        <v>0.383999960029378</v>
      </c>
      <c r="N54" s="21">
        <f t="shared" si="3"/>
        <v>0.751900035963154</v>
      </c>
      <c r="O54" s="21">
        <f t="shared" si="4"/>
        <v>0.795399627191358</v>
      </c>
      <c r="P54" s="22" t="str">
        <f t="shared" si="10"/>
        <v/>
      </c>
      <c r="Q54" s="22" t="str">
        <f t="shared" si="8"/>
        <v/>
      </c>
      <c r="R54" s="3">
        <f ca="1">IF(ROW()&gt;3,IFERROR((VALUE(TRIM(CLEAN('Supporting Data'!G54)))-VALUE(TRIM(CLEAN(OFFSET('Supporting Data'!G54,-7,0)))))/VALUE(TRIM(CLEAN(OFFSET('Supporting Data'!G54,-7,0)))),""),"")</f>
        <v>-0.103448275862069</v>
      </c>
      <c r="S54" s="3">
        <f>IFERROR(('Channel wise traffic'!C54-'Channel wise traffic'!C47)/'Channel wise traffic'!C47,"NA")</f>
        <v>-0.0303031242651866</v>
      </c>
      <c r="T54" s="3">
        <f>IFERROR(('Channel wise traffic'!D54-'Channel wise traffic'!D47)/'Channel wise traffic'!D47,"NA")</f>
        <v>-0.0303031242651866</v>
      </c>
      <c r="U54" s="3">
        <f>IFERROR(('Channel wise traffic'!E54-'Channel wise traffic'!E47)/'Channel wise traffic'!E47,"NA")</f>
        <v>-0.0303029406118685</v>
      </c>
      <c r="V54" s="3">
        <f>IFERROR(('Channel wise traffic'!F54-'Channel wise traffic'!F47)/'Channel wise traffic'!F47,"NA")</f>
        <v>-0.0303029869358787</v>
      </c>
      <c r="W54" t="str">
        <f t="shared" si="9"/>
        <v/>
      </c>
    </row>
    <row r="55" spans="2:23">
      <c r="B55" s="17">
        <v>43518</v>
      </c>
      <c r="C55" s="8">
        <v>22151687</v>
      </c>
      <c r="D55" s="8">
        <v>5704059</v>
      </c>
      <c r="E55" s="8">
        <v>2304440</v>
      </c>
      <c r="F55" s="8">
        <v>1749530</v>
      </c>
      <c r="G55" s="8">
        <v>1377230</v>
      </c>
      <c r="H55" s="18">
        <f t="shared" si="0"/>
        <v>0.0621726914072052</v>
      </c>
      <c r="I55" s="20">
        <f t="shared" si="5"/>
        <v>0.0713066124439058</v>
      </c>
      <c r="J55" s="20">
        <f t="shared" si="6"/>
        <v>0.030303020437004</v>
      </c>
      <c r="K55" s="20">
        <f t="shared" si="7"/>
        <v>0.0397976043877945</v>
      </c>
      <c r="L55" s="21">
        <f t="shared" si="1"/>
        <v>0.257499981829826</v>
      </c>
      <c r="M55" s="21">
        <f t="shared" si="2"/>
        <v>0.404000028751456</v>
      </c>
      <c r="N55" s="21">
        <f t="shared" si="3"/>
        <v>0.759199632014719</v>
      </c>
      <c r="O55" s="21">
        <f t="shared" si="4"/>
        <v>0.787199990854687</v>
      </c>
      <c r="P55" s="22" t="str">
        <f t="shared" si="10"/>
        <v/>
      </c>
      <c r="Q55" s="22" t="str">
        <f t="shared" si="8"/>
        <v/>
      </c>
      <c r="R55" s="3">
        <f ca="1">IF(ROW()&gt;3,IFERROR((VALUE(TRIM(CLEAN('Supporting Data'!G55)))-VALUE(TRIM(CLEAN(OFFSET('Supporting Data'!G55,-7,0)))))/VALUE(TRIM(CLEAN(OFFSET('Supporting Data'!G55,-7,0)))),""),"")</f>
        <v>0.12</v>
      </c>
      <c r="S55" s="3">
        <f>IFERROR(('Channel wise traffic'!C55-'Channel wise traffic'!C48)/'Channel wise traffic'!C48,"NA")</f>
        <v>0.0303029950672217</v>
      </c>
      <c r="T55" s="3">
        <f>IFERROR(('Channel wise traffic'!D55-'Channel wise traffic'!D48)/'Channel wise traffic'!D48,"NA")</f>
        <v>0.0303029520012334</v>
      </c>
      <c r="U55" s="3">
        <f>IFERROR(('Channel wise traffic'!E55-'Channel wise traffic'!E48)/'Channel wise traffic'!E48,"NA")</f>
        <v>0.0303029406118685</v>
      </c>
      <c r="V55" s="3">
        <f>IFERROR(('Channel wise traffic'!F55-'Channel wise traffic'!F48)/'Channel wise traffic'!F48,"NA")</f>
        <v>0.0303029869358787</v>
      </c>
      <c r="W55" t="str">
        <f t="shared" si="9"/>
        <v/>
      </c>
    </row>
    <row r="56" spans="2:23">
      <c r="B56" s="17">
        <v>43519</v>
      </c>
      <c r="C56" s="8">
        <v>43094160</v>
      </c>
      <c r="D56" s="8">
        <v>9049773</v>
      </c>
      <c r="E56" s="8">
        <v>2923076</v>
      </c>
      <c r="F56" s="8">
        <v>1908184</v>
      </c>
      <c r="G56" s="8">
        <v>1443732</v>
      </c>
      <c r="H56" s="18">
        <f t="shared" si="0"/>
        <v>0.033501801636231</v>
      </c>
      <c r="I56" s="20">
        <f t="shared" si="5"/>
        <v>-0.183641758029248</v>
      </c>
      <c r="J56" s="20">
        <f t="shared" si="6"/>
        <v>-0.0588235294117647</v>
      </c>
      <c r="K56" s="20">
        <f t="shared" si="7"/>
        <v>-0.132619367906077</v>
      </c>
      <c r="L56" s="21">
        <f t="shared" si="1"/>
        <v>0.209999986077</v>
      </c>
      <c r="M56" s="21">
        <f t="shared" si="2"/>
        <v>0.322999924970494</v>
      </c>
      <c r="N56" s="21">
        <f t="shared" si="3"/>
        <v>0.652799995621051</v>
      </c>
      <c r="O56" s="21">
        <f t="shared" si="4"/>
        <v>0.756599992453558</v>
      </c>
      <c r="P56" s="22" t="str">
        <f t="shared" si="10"/>
        <v/>
      </c>
      <c r="Q56" s="22" t="str">
        <f t="shared" si="8"/>
        <v/>
      </c>
      <c r="R56" s="3">
        <f ca="1">IF(ROW()&gt;3,IFERROR((VALUE(TRIM(CLEAN('Supporting Data'!G56)))-VALUE(TRIM(CLEAN(OFFSET('Supporting Data'!G56,-7,0)))))/VALUE(TRIM(CLEAN(OFFSET('Supporting Data'!G56,-7,0)))),""),"")</f>
        <v>0.0769230769230769</v>
      </c>
      <c r="S56" s="3">
        <f>IFERROR(('Channel wise traffic'!C56-'Channel wise traffic'!C49)/'Channel wise traffic'!C49,"NA")</f>
        <v>-0.0588235543921576</v>
      </c>
      <c r="T56" s="3">
        <f>IFERROR(('Channel wise traffic'!D56-'Channel wise traffic'!D49)/'Channel wise traffic'!D49,"NA")</f>
        <v>-0.0588235341699348</v>
      </c>
      <c r="U56" s="3">
        <f>IFERROR(('Channel wise traffic'!E56-'Channel wise traffic'!E49)/'Channel wise traffic'!E49,"NA")</f>
        <v>-0.0588236578823539</v>
      </c>
      <c r="V56" s="3">
        <f>IFERROR(('Channel wise traffic'!F56-'Channel wise traffic'!F49)/'Channel wise traffic'!F49,"NA")</f>
        <v>-0.0588235244705879</v>
      </c>
      <c r="W56" t="str">
        <f t="shared" si="9"/>
        <v/>
      </c>
    </row>
    <row r="57" spans="2:23">
      <c r="B57" s="17">
        <v>43520</v>
      </c>
      <c r="C57" s="8">
        <v>44440853</v>
      </c>
      <c r="D57" s="8">
        <v>8959276</v>
      </c>
      <c r="E57" s="8">
        <v>3168000</v>
      </c>
      <c r="F57" s="8">
        <v>2046528</v>
      </c>
      <c r="G57" s="8">
        <v>1644180</v>
      </c>
      <c r="H57" s="18">
        <f t="shared" si="0"/>
        <v>0.0369970396382806</v>
      </c>
      <c r="I57" s="20">
        <f t="shared" si="5"/>
        <v>0.0408290777326843</v>
      </c>
      <c r="J57" s="20">
        <f t="shared" si="6"/>
        <v>-0.0198019799796412</v>
      </c>
      <c r="K57" s="20">
        <f t="shared" si="7"/>
        <v>0.0618559275513189</v>
      </c>
      <c r="L57" s="21">
        <f t="shared" si="1"/>
        <v>0.201600000792064</v>
      </c>
      <c r="M57" s="21">
        <f t="shared" si="2"/>
        <v>0.353600000714343</v>
      </c>
      <c r="N57" s="21">
        <f t="shared" si="3"/>
        <v>0.646</v>
      </c>
      <c r="O57" s="21">
        <f t="shared" si="4"/>
        <v>0.803399709165963</v>
      </c>
      <c r="P57" s="22" t="str">
        <f t="shared" si="10"/>
        <v/>
      </c>
      <c r="Q57" s="22" t="str">
        <f t="shared" si="8"/>
        <v/>
      </c>
      <c r="R57" s="3">
        <f ca="1">IF(ROW()&gt;3,IFERROR((VALUE(TRIM(CLEAN('Supporting Data'!G57)))-VALUE(TRIM(CLEAN(OFFSET('Supporting Data'!G57,-7,0)))))/VALUE(TRIM(CLEAN(OFFSET('Supporting Data'!G57,-7,0)))),""),"")</f>
        <v>-0.0333333333333333</v>
      </c>
      <c r="S57" s="3">
        <f>IFERROR(('Channel wise traffic'!C57-'Channel wise traffic'!C50)/'Channel wise traffic'!C50,"NA")</f>
        <v>-0.0198019680658756</v>
      </c>
      <c r="T57" s="3">
        <f>IFERROR(('Channel wise traffic'!D57-'Channel wise traffic'!D50)/'Channel wise traffic'!D50,"NA")</f>
        <v>-0.0198020085063557</v>
      </c>
      <c r="U57" s="3">
        <f>IFERROR(('Channel wise traffic'!E57-'Channel wise traffic'!E50)/'Channel wise traffic'!E50,"NA")</f>
        <v>-0.0198020913725818</v>
      </c>
      <c r="V57" s="3">
        <f>IFERROR(('Channel wise traffic'!F57-'Channel wise traffic'!F50)/'Channel wise traffic'!F50,"NA")</f>
        <v>-0.0198020062354683</v>
      </c>
      <c r="W57" t="str">
        <f t="shared" si="9"/>
        <v/>
      </c>
    </row>
    <row r="58" spans="2:23">
      <c r="B58" s="17">
        <v>43521</v>
      </c>
      <c r="C58" s="8">
        <v>21065820</v>
      </c>
      <c r="D58" s="8">
        <v>5055796</v>
      </c>
      <c r="E58" s="8">
        <v>2042541</v>
      </c>
      <c r="F58" s="8">
        <v>1505966</v>
      </c>
      <c r="G58" s="8">
        <v>1271939</v>
      </c>
      <c r="H58" s="18">
        <f t="shared" si="0"/>
        <v>0.0603792779013587</v>
      </c>
      <c r="I58" s="20">
        <f t="shared" si="5"/>
        <v>-0.11174962987793</v>
      </c>
      <c r="J58" s="20">
        <f t="shared" si="6"/>
        <v>-0.029999990790769</v>
      </c>
      <c r="K58" s="20">
        <f t="shared" si="7"/>
        <v>-0.0842779776402322</v>
      </c>
      <c r="L58" s="21">
        <f t="shared" si="1"/>
        <v>0.23999996202379</v>
      </c>
      <c r="M58" s="21">
        <f t="shared" si="2"/>
        <v>0.40399988448901</v>
      </c>
      <c r="N58" s="21">
        <f t="shared" si="3"/>
        <v>0.737300254927563</v>
      </c>
      <c r="O58" s="21">
        <f t="shared" si="4"/>
        <v>0.844600077292582</v>
      </c>
      <c r="P58" s="22" t="str">
        <f t="shared" si="10"/>
        <v/>
      </c>
      <c r="Q58" s="22" t="str">
        <f t="shared" si="8"/>
        <v/>
      </c>
      <c r="R58" s="3">
        <f ca="1">IF(ROW()&gt;3,IFERROR((VALUE(TRIM(CLEAN('Supporting Data'!G58)))-VALUE(TRIM(CLEAN(OFFSET('Supporting Data'!G58,-7,0)))))/VALUE(TRIM(CLEAN(OFFSET('Supporting Data'!G58,-7,0)))),""),"")</f>
        <v>-0.037037037037037</v>
      </c>
      <c r="S58" s="3">
        <f>IFERROR(('Channel wise traffic'!C58-'Channel wise traffic'!C51)/'Channel wise traffic'!C51,"NA")</f>
        <v>-0.029999966744442</v>
      </c>
      <c r="T58" s="3">
        <f>IFERROR(('Channel wise traffic'!D58-'Channel wise traffic'!D51)/'Channel wise traffic'!D51,"NA")</f>
        <v>-0.0299999266672249</v>
      </c>
      <c r="U58" s="3">
        <f>IFERROR(('Channel wise traffic'!E58-'Channel wise traffic'!E51)/'Channel wise traffic'!E51,"NA")</f>
        <v>-0.0299999120936897</v>
      </c>
      <c r="V58" s="3">
        <f>IFERROR(('Channel wise traffic'!F58-'Channel wise traffic'!F51)/'Channel wise traffic'!F51,"NA")</f>
        <v>-0.0299999574958541</v>
      </c>
      <c r="W58" t="str">
        <f t="shared" si="9"/>
        <v/>
      </c>
    </row>
    <row r="59" spans="2:23">
      <c r="B59" s="17">
        <v>43522</v>
      </c>
      <c r="C59" s="8">
        <v>22368860</v>
      </c>
      <c r="D59" s="8">
        <v>5480370</v>
      </c>
      <c r="E59" s="8">
        <v>2257912</v>
      </c>
      <c r="F59" s="8">
        <v>1681241</v>
      </c>
      <c r="G59" s="8">
        <v>1364832</v>
      </c>
      <c r="H59" s="18">
        <f t="shared" si="0"/>
        <v>0.0610148214973852</v>
      </c>
      <c r="I59" s="20">
        <f t="shared" si="5"/>
        <v>1.20041917905395</v>
      </c>
      <c r="J59" s="20">
        <f t="shared" si="6"/>
        <v>0.0198019896771813</v>
      </c>
      <c r="K59" s="20">
        <f t="shared" si="7"/>
        <v>1.15769257299693</v>
      </c>
      <c r="L59" s="21">
        <f t="shared" si="1"/>
        <v>0.244999968706496</v>
      </c>
      <c r="M59" s="21">
        <f t="shared" si="2"/>
        <v>0.41199991971345</v>
      </c>
      <c r="N59" s="21">
        <f t="shared" si="3"/>
        <v>0.744599878117482</v>
      </c>
      <c r="O59" s="21">
        <f t="shared" si="4"/>
        <v>0.81180033082705</v>
      </c>
      <c r="P59" s="22" t="str">
        <f t="shared" si="10"/>
        <v>High</v>
      </c>
      <c r="Q59" s="22" t="str">
        <f t="shared" si="8"/>
        <v/>
      </c>
      <c r="R59" s="3">
        <f ca="1">IF(ROW()&gt;3,IFERROR((VALUE(TRIM(CLEAN('Supporting Data'!G59)))-VALUE(TRIM(CLEAN(OFFSET('Supporting Data'!G59,-7,0)))))/VALUE(TRIM(CLEAN(OFFSET('Supporting Data'!G59,-7,0)))),""),"")</f>
        <v>-0.0344827586206897</v>
      </c>
      <c r="S59" s="3">
        <f>IFERROR(('Channel wise traffic'!C59-'Channel wise traffic'!C52)/'Channel wise traffic'!C52,"NA")</f>
        <v>0.0198020015135965</v>
      </c>
      <c r="T59" s="3">
        <f>IFERROR(('Channel wise traffic'!D59-'Channel wise traffic'!D52)/'Channel wise traffic'!D52,"NA")</f>
        <v>0.0198020437267975</v>
      </c>
      <c r="U59" s="3">
        <f>IFERROR(('Channel wise traffic'!E59-'Channel wise traffic'!E52)/'Channel wise traffic'!E52,"NA")</f>
        <v>0.0198019227485457</v>
      </c>
      <c r="V59" s="3">
        <f>IFERROR(('Channel wise traffic'!F59-'Channel wise traffic'!F52)/'Channel wise traffic'!F52,"NA")</f>
        <v>0.0198019524202552</v>
      </c>
      <c r="W59" t="str">
        <f t="shared" si="9"/>
        <v>Hike</v>
      </c>
    </row>
    <row r="60" spans="2:23">
      <c r="B60" s="17">
        <v>43523</v>
      </c>
      <c r="C60" s="8">
        <v>21500167</v>
      </c>
      <c r="D60" s="8">
        <v>5482542</v>
      </c>
      <c r="E60" s="8">
        <v>2105296</v>
      </c>
      <c r="F60" s="8">
        <v>1613709</v>
      </c>
      <c r="G60" s="8">
        <v>1323241</v>
      </c>
      <c r="H60" s="18">
        <f t="shared" si="0"/>
        <v>0.0615456149712698</v>
      </c>
      <c r="I60" s="20">
        <f t="shared" si="5"/>
        <v>0.0822463768115942</v>
      </c>
      <c r="J60" s="20">
        <f t="shared" si="6"/>
        <v>-0.0294117554116759</v>
      </c>
      <c r="K60" s="20">
        <f t="shared" si="7"/>
        <v>0.11504171088599</v>
      </c>
      <c r="L60" s="21">
        <f t="shared" si="1"/>
        <v>0.254999972790909</v>
      </c>
      <c r="M60" s="21">
        <f t="shared" si="2"/>
        <v>0.383999976653166</v>
      </c>
      <c r="N60" s="21">
        <f t="shared" si="3"/>
        <v>0.766499817602845</v>
      </c>
      <c r="O60" s="21">
        <f t="shared" si="4"/>
        <v>0.819999764517642</v>
      </c>
      <c r="P60" s="22" t="str">
        <f t="shared" si="10"/>
        <v/>
      </c>
      <c r="Q60" s="22" t="str">
        <f t="shared" si="8"/>
        <v/>
      </c>
      <c r="R60" s="3">
        <f ca="1">IF(ROW()&gt;3,IFERROR((VALUE(TRIM(CLEAN('Supporting Data'!G60)))-VALUE(TRIM(CLEAN(OFFSET('Supporting Data'!G60,-7,0)))))/VALUE(TRIM(CLEAN(OFFSET('Supporting Data'!G60,-7,0)))),""),"")</f>
        <v>0.2</v>
      </c>
      <c r="S60" s="3">
        <f>IFERROR(('Channel wise traffic'!C60-'Channel wise traffic'!C53)/'Channel wise traffic'!C53,"NA")</f>
        <v>-0.0294117315122864</v>
      </c>
      <c r="T60" s="3">
        <f>IFERROR(('Channel wise traffic'!D60-'Channel wise traffic'!D53)/'Channel wise traffic'!D53,"NA")</f>
        <v>-0.0294116909423328</v>
      </c>
      <c r="U60" s="3">
        <f>IFERROR(('Channel wise traffic'!E60-'Channel wise traffic'!E53)/'Channel wise traffic'!E53,"NA")</f>
        <v>-0.0294116802130764</v>
      </c>
      <c r="V60" s="3">
        <f>IFERROR(('Channel wise traffic'!F60-'Channel wise traffic'!F53)/'Channel wise traffic'!F53,"NA")</f>
        <v>-0.0294117238522231</v>
      </c>
      <c r="W60" t="str">
        <f t="shared" si="9"/>
        <v/>
      </c>
    </row>
    <row r="61" spans="2:23">
      <c r="B61" s="17">
        <v>43524</v>
      </c>
      <c r="C61" s="8">
        <v>22586034</v>
      </c>
      <c r="D61" s="8">
        <v>5759438</v>
      </c>
      <c r="E61" s="8">
        <v>2280737</v>
      </c>
      <c r="F61" s="8">
        <v>1648289</v>
      </c>
      <c r="G61" s="8">
        <v>1405660</v>
      </c>
      <c r="H61" s="18">
        <f t="shared" si="0"/>
        <v>0.062235804656984</v>
      </c>
      <c r="I61" s="20">
        <f t="shared" si="5"/>
        <v>0.223248030451101</v>
      </c>
      <c r="J61" s="20">
        <f t="shared" si="6"/>
        <v>0.0833333733039546</v>
      </c>
      <c r="K61" s="20">
        <f t="shared" si="7"/>
        <v>0.129151986447565</v>
      </c>
      <c r="L61" s="21">
        <f t="shared" si="1"/>
        <v>0.254999970335651</v>
      </c>
      <c r="M61" s="21">
        <f t="shared" si="2"/>
        <v>0.395999922214633</v>
      </c>
      <c r="N61" s="21">
        <f t="shared" si="3"/>
        <v>0.722700162272108</v>
      </c>
      <c r="O61" s="21">
        <f t="shared" si="4"/>
        <v>0.852799478732188</v>
      </c>
      <c r="P61" s="22" t="str">
        <f t="shared" si="10"/>
        <v>High</v>
      </c>
      <c r="Q61" s="22" t="str">
        <f t="shared" si="8"/>
        <v/>
      </c>
      <c r="R61" s="3">
        <f ca="1">IF(ROW()&gt;3,IFERROR((VALUE(TRIM(CLEAN('Supporting Data'!G61)))-VALUE(TRIM(CLEAN(OFFSET('Supporting Data'!G61,-7,0)))))/VALUE(TRIM(CLEAN(OFFSET('Supporting Data'!G61,-7,0)))),""),"")</f>
        <v>-0.0384615384615385</v>
      </c>
      <c r="S61" s="3">
        <f>IFERROR(('Channel wise traffic'!C61-'Channel wise traffic'!C54)/'Channel wise traffic'!C54,"NA")</f>
        <v>0.0833334221569428</v>
      </c>
      <c r="T61" s="3">
        <f>IFERROR(('Channel wise traffic'!D61-'Channel wise traffic'!D54)/'Channel wise traffic'!D54,"NA")</f>
        <v>0.0833334221569428</v>
      </c>
      <c r="U61" s="3">
        <f>IFERROR(('Channel wise traffic'!E61-'Channel wise traffic'!E54)/'Channel wise traffic'!E54,"NA")</f>
        <v>0.0833330789748277</v>
      </c>
      <c r="V61" s="3">
        <f>IFERROR(('Channel wise traffic'!F61-'Channel wise traffic'!F54)/'Channel wise traffic'!F54,"NA")</f>
        <v>0.0833332103468072</v>
      </c>
      <c r="W61" t="str">
        <f t="shared" si="9"/>
        <v/>
      </c>
    </row>
    <row r="62" spans="2:23">
      <c r="B62" s="17">
        <v>43525</v>
      </c>
      <c r="C62" s="8">
        <v>22368860</v>
      </c>
      <c r="D62" s="8">
        <v>5815903</v>
      </c>
      <c r="E62" s="8">
        <v>2442679</v>
      </c>
      <c r="F62" s="8">
        <v>1872313</v>
      </c>
      <c r="G62" s="8">
        <v>1458532</v>
      </c>
      <c r="H62" s="18">
        <f t="shared" si="0"/>
        <v>0.0652036804736585</v>
      </c>
      <c r="I62" s="20">
        <f t="shared" si="5"/>
        <v>0.0590329865018915</v>
      </c>
      <c r="J62" s="20">
        <f t="shared" si="6"/>
        <v>0.00980390342279574</v>
      </c>
      <c r="K62" s="20">
        <f t="shared" si="7"/>
        <v>0.0487511316922332</v>
      </c>
      <c r="L62" s="21">
        <f t="shared" si="1"/>
        <v>0.259999973176997</v>
      </c>
      <c r="M62" s="21">
        <f t="shared" si="2"/>
        <v>0.41999995529499</v>
      </c>
      <c r="N62" s="21">
        <f t="shared" si="3"/>
        <v>0.766499814343186</v>
      </c>
      <c r="O62" s="21">
        <f t="shared" si="4"/>
        <v>0.779000092399081</v>
      </c>
      <c r="P62" s="22" t="str">
        <f t="shared" si="10"/>
        <v/>
      </c>
      <c r="Q62" s="22" t="str">
        <f t="shared" si="8"/>
        <v/>
      </c>
      <c r="R62" s="3">
        <f ca="1">IF(ROW()&gt;3,IFERROR((VALUE(TRIM(CLEAN('Supporting Data'!G62)))-VALUE(TRIM(CLEAN(OFFSET('Supporting Data'!G62,-7,0)))))/VALUE(TRIM(CLEAN(OFFSET('Supporting Data'!G62,-7,0)))),""),"")</f>
        <v>0</v>
      </c>
      <c r="S62" s="3">
        <f>IFERROR(('Channel wise traffic'!C62-'Channel wise traffic'!C55)/'Channel wise traffic'!C55,"NA")</f>
        <v>0.00980386870475247</v>
      </c>
      <c r="T62" s="3">
        <f>IFERROR(('Channel wise traffic'!D62-'Channel wise traffic'!D55)/'Channel wise traffic'!D55,"NA")</f>
        <v>0.00980395271323727</v>
      </c>
      <c r="U62" s="3">
        <f>IFERROR(('Channel wise traffic'!E62-'Channel wise traffic'!E55)/'Channel wise traffic'!E55,"NA")</f>
        <v>0.00980389340435879</v>
      </c>
      <c r="V62" s="3">
        <f>IFERROR(('Channel wise traffic'!F62-'Channel wise traffic'!F55)/'Channel wise traffic'!F55,"NA")</f>
        <v>0.00980390795074103</v>
      </c>
      <c r="W62" t="str">
        <f t="shared" si="9"/>
        <v/>
      </c>
    </row>
    <row r="63" spans="2:23">
      <c r="B63" s="17">
        <v>43526</v>
      </c>
      <c r="C63" s="8">
        <v>46685340</v>
      </c>
      <c r="D63" s="8">
        <v>9803921</v>
      </c>
      <c r="E63" s="8">
        <v>3333333</v>
      </c>
      <c r="F63" s="8">
        <v>1110666</v>
      </c>
      <c r="G63" s="8">
        <v>900972</v>
      </c>
      <c r="H63" s="18">
        <f t="shared" si="0"/>
        <v>0.0192988205719397</v>
      </c>
      <c r="I63" s="20">
        <f t="shared" si="5"/>
        <v>-0.37594234941111</v>
      </c>
      <c r="J63" s="20">
        <f t="shared" si="6"/>
        <v>0.0833333333333333</v>
      </c>
      <c r="K63" s="20">
        <f t="shared" si="7"/>
        <v>-0.423946784071793</v>
      </c>
      <c r="L63" s="21">
        <f t="shared" si="1"/>
        <v>0.209999991432</v>
      </c>
      <c r="M63" s="21">
        <f t="shared" si="2"/>
        <v>0.339999985719999</v>
      </c>
      <c r="N63" s="21">
        <f t="shared" si="3"/>
        <v>0.333199833319983</v>
      </c>
      <c r="O63" s="21">
        <f t="shared" si="4"/>
        <v>0.811199766626511</v>
      </c>
      <c r="P63" s="22" t="str">
        <f t="shared" si="10"/>
        <v>Low</v>
      </c>
      <c r="Q63" s="22" t="str">
        <f t="shared" si="8"/>
        <v/>
      </c>
      <c r="R63" s="3">
        <f ca="1">IF(ROW()&gt;3,IFERROR((VALUE(TRIM(CLEAN('Supporting Data'!G63)))-VALUE(TRIM(CLEAN(OFFSET('Supporting Data'!G63,-7,0)))))/VALUE(TRIM(CLEAN(OFFSET('Supporting Data'!G63,-7,0)))),""),"")</f>
        <v>1</v>
      </c>
      <c r="S63" s="3">
        <f>IFERROR(('Channel wise traffic'!C63-'Channel wise traffic'!C56)/'Channel wise traffic'!C56,"NA")</f>
        <v>0.0833333494479176</v>
      </c>
      <c r="T63" s="3">
        <f>IFERROR(('Channel wise traffic'!D63-'Channel wise traffic'!D56)/'Channel wise traffic'!D56,"NA")</f>
        <v>0.0833333691435198</v>
      </c>
      <c r="U63" s="3">
        <f>IFERROR(('Channel wise traffic'!E63-'Channel wise traffic'!E56)/'Channel wise traffic'!E56,"NA")</f>
        <v>0.0833333860719773</v>
      </c>
      <c r="V63" s="3">
        <f>IFERROR(('Channel wise traffic'!F63-'Channel wise traffic'!F56)/'Channel wise traffic'!F56,"NA")</f>
        <v>0.0833333556458349</v>
      </c>
      <c r="W63" t="str">
        <f t="shared" si="9"/>
        <v>Drop</v>
      </c>
    </row>
    <row r="64" spans="2:23">
      <c r="B64" s="17">
        <v>43527</v>
      </c>
      <c r="C64" s="8">
        <v>43991955</v>
      </c>
      <c r="D64" s="8">
        <v>8961161</v>
      </c>
      <c r="E64" s="8">
        <v>2924923</v>
      </c>
      <c r="F64" s="8">
        <v>2088395</v>
      </c>
      <c r="G64" s="8">
        <v>1694106</v>
      </c>
      <c r="H64" s="18">
        <f t="shared" si="0"/>
        <v>0.0385094501937911</v>
      </c>
      <c r="I64" s="20">
        <f t="shared" si="5"/>
        <v>0.0303652884720651</v>
      </c>
      <c r="J64" s="20">
        <f t="shared" si="6"/>
        <v>-0.0101010212382737</v>
      </c>
      <c r="K64" s="20">
        <f t="shared" si="7"/>
        <v>0.0408792316979239</v>
      </c>
      <c r="L64" s="21">
        <f t="shared" si="1"/>
        <v>0.203699994692211</v>
      </c>
      <c r="M64" s="21">
        <f t="shared" si="2"/>
        <v>0.326400005534997</v>
      </c>
      <c r="N64" s="21">
        <f t="shared" si="3"/>
        <v>0.713999992478434</v>
      </c>
      <c r="O64" s="21">
        <f t="shared" si="4"/>
        <v>0.811199988507921</v>
      </c>
      <c r="P64" s="22" t="str">
        <f t="shared" si="10"/>
        <v/>
      </c>
      <c r="Q64" s="22" t="str">
        <f t="shared" si="8"/>
        <v/>
      </c>
      <c r="R64" s="3">
        <f ca="1">IF(ROW()&gt;3,IFERROR((VALUE(TRIM(CLEAN('Supporting Data'!G64)))-VALUE(TRIM(CLEAN(OFFSET('Supporting Data'!G64,-7,0)))))/VALUE(TRIM(CLEAN(OFFSET('Supporting Data'!G64,-7,0)))),""),"")</f>
        <v>0</v>
      </c>
      <c r="S64" s="3">
        <f>IFERROR(('Channel wise traffic'!C64-'Channel wise traffic'!C57)/'Channel wise traffic'!C57,"NA")</f>
        <v>-0.0101010037873686</v>
      </c>
      <c r="T64" s="3">
        <f>IFERROR(('Channel wise traffic'!D64-'Channel wise traffic'!D57)/'Channel wise traffic'!D57,"NA")</f>
        <v>-0.0101009831628057</v>
      </c>
      <c r="U64" s="3">
        <f>IFERROR(('Channel wise traffic'!E64-'Channel wise traffic'!E57)/'Channel wise traffic'!E57,"NA")</f>
        <v>-0.0101008633949154</v>
      </c>
      <c r="V64" s="3">
        <f>IFERROR(('Channel wise traffic'!F64-'Channel wise traffic'!F57)/'Channel wise traffic'!F57,"NA")</f>
        <v>-0.0101009803783266</v>
      </c>
      <c r="W64" t="str">
        <f t="shared" si="9"/>
        <v/>
      </c>
    </row>
    <row r="65" spans="2:23">
      <c r="B65" s="17">
        <v>43528</v>
      </c>
      <c r="C65" s="8">
        <v>21717340</v>
      </c>
      <c r="D65" s="8">
        <v>5700801</v>
      </c>
      <c r="E65" s="8">
        <v>2371533</v>
      </c>
      <c r="F65" s="8">
        <v>1765843</v>
      </c>
      <c r="G65" s="8">
        <v>1375592</v>
      </c>
      <c r="H65" s="18">
        <f t="shared" si="0"/>
        <v>0.0633407222063107</v>
      </c>
      <c r="I65" s="20">
        <f t="shared" si="5"/>
        <v>0.0814921155810145</v>
      </c>
      <c r="J65" s="20">
        <f t="shared" si="6"/>
        <v>0.0309278252638635</v>
      </c>
      <c r="K65" s="20">
        <f t="shared" si="7"/>
        <v>0.0490473620732948</v>
      </c>
      <c r="L65" s="21">
        <f t="shared" si="1"/>
        <v>0.262499965465384</v>
      </c>
      <c r="M65" s="21">
        <f t="shared" si="2"/>
        <v>0.415999962110588</v>
      </c>
      <c r="N65" s="21">
        <f t="shared" si="3"/>
        <v>0.744599801056953</v>
      </c>
      <c r="O65" s="21">
        <f t="shared" si="4"/>
        <v>0.779000171589433</v>
      </c>
      <c r="P65" s="22" t="str">
        <f t="shared" si="10"/>
        <v/>
      </c>
      <c r="Q65" s="22" t="str">
        <f t="shared" si="8"/>
        <v/>
      </c>
      <c r="R65" s="3">
        <f ca="1">IF(ROW()&gt;3,IFERROR((VALUE(TRIM(CLEAN('Supporting Data'!G65)))-VALUE(TRIM(CLEAN(OFFSET('Supporting Data'!G65,-7,0)))))/VALUE(TRIM(CLEAN(OFFSET('Supporting Data'!G65,-7,0)))),""),"")</f>
        <v>0.115384615384615</v>
      </c>
      <c r="S65" s="3">
        <f>IFERROR(('Channel wise traffic'!C65-'Channel wise traffic'!C58)/'Channel wise traffic'!C58,"NA")</f>
        <v>0.0309277997071348</v>
      </c>
      <c r="T65" s="3">
        <f>IFERROR(('Channel wise traffic'!D65-'Channel wise traffic'!D58)/'Channel wise traffic'!D58,"NA")</f>
        <v>0.0309277571125842</v>
      </c>
      <c r="U65" s="3">
        <f>IFERROR(('Channel wise traffic'!E65-'Channel wise traffic'!E58)/'Channel wise traffic'!E58,"NA")</f>
        <v>0.0309277416236557</v>
      </c>
      <c r="V65" s="3">
        <f>IFERROR(('Channel wise traffic'!F65-'Channel wise traffic'!F58)/'Channel wise traffic'!F58,"NA")</f>
        <v>0.0309277898776235</v>
      </c>
      <c r="W65" t="str">
        <f t="shared" si="9"/>
        <v/>
      </c>
    </row>
    <row r="66" spans="2:23">
      <c r="B66" s="17">
        <v>43529</v>
      </c>
      <c r="C66" s="8">
        <v>21717340</v>
      </c>
      <c r="D66" s="8">
        <v>5266455</v>
      </c>
      <c r="E66" s="8">
        <v>2001252</v>
      </c>
      <c r="F66" s="8">
        <v>1490132</v>
      </c>
      <c r="G66" s="8">
        <v>1258566</v>
      </c>
      <c r="H66" s="18">
        <f t="shared" si="0"/>
        <v>0.0579521248919067</v>
      </c>
      <c r="I66" s="20">
        <f t="shared" si="5"/>
        <v>-0.0778601322360554</v>
      </c>
      <c r="J66" s="20">
        <f t="shared" si="6"/>
        <v>-0.0291262049116495</v>
      </c>
      <c r="K66" s="20">
        <f t="shared" si="7"/>
        <v>-0.0501959446953361</v>
      </c>
      <c r="L66" s="21">
        <f t="shared" si="1"/>
        <v>0.242500002302308</v>
      </c>
      <c r="M66" s="21">
        <f t="shared" si="2"/>
        <v>0.379999829107056</v>
      </c>
      <c r="N66" s="21">
        <f t="shared" si="3"/>
        <v>0.744599880474823</v>
      </c>
      <c r="O66" s="21">
        <f t="shared" si="4"/>
        <v>0.844600344130587</v>
      </c>
      <c r="P66" s="22" t="str">
        <f t="shared" si="10"/>
        <v/>
      </c>
      <c r="Q66" s="22" t="str">
        <f t="shared" si="8"/>
        <v/>
      </c>
      <c r="R66" s="3">
        <f ca="1">IF(ROW()&gt;3,IFERROR((VALUE(TRIM(CLEAN('Supporting Data'!G66)))-VALUE(TRIM(CLEAN(OFFSET('Supporting Data'!G66,-7,0)))))/VALUE(TRIM(CLEAN(OFFSET('Supporting Data'!G66,-7,0)))),""),"")</f>
        <v>-0.0357142857142857</v>
      </c>
      <c r="S66" s="3">
        <f>IFERROR(('Channel wise traffic'!C66-'Channel wise traffic'!C59)/'Channel wise traffic'!C59,"NA")</f>
        <v>-0.0291261822456791</v>
      </c>
      <c r="T66" s="3">
        <f>IFERROR(('Channel wise traffic'!D66-'Channel wise traffic'!D59)/'Channel wise traffic'!D59,"NA")</f>
        <v>-0.0291263052206176</v>
      </c>
      <c r="U66" s="3">
        <f>IFERROR(('Channel wise traffic'!E66-'Channel wise traffic'!E59)/'Channel wise traffic'!E59,"NA")</f>
        <v>-0.0291261307320975</v>
      </c>
      <c r="V66" s="3">
        <f>IFERROR(('Channel wise traffic'!F66-'Channel wise traffic'!F59)/'Channel wise traffic'!F59,"NA")</f>
        <v>-0.0291261735279973</v>
      </c>
      <c r="W66" t="str">
        <f t="shared" si="9"/>
        <v/>
      </c>
    </row>
    <row r="67" spans="2:23">
      <c r="B67" s="17">
        <v>43530</v>
      </c>
      <c r="C67" s="8">
        <v>21065820</v>
      </c>
      <c r="D67" s="8">
        <v>5161125</v>
      </c>
      <c r="E67" s="8">
        <v>2002516</v>
      </c>
      <c r="F67" s="8">
        <v>1417982</v>
      </c>
      <c r="G67" s="8">
        <v>1104608</v>
      </c>
      <c r="H67" s="18">
        <f t="shared" si="0"/>
        <v>0.0524360314480993</v>
      </c>
      <c r="I67" s="20">
        <f t="shared" si="5"/>
        <v>-0.165225382224402</v>
      </c>
      <c r="J67" s="20">
        <f t="shared" si="6"/>
        <v>-0.0202020291284249</v>
      </c>
      <c r="K67" s="20">
        <f t="shared" si="7"/>
        <v>-0.148013526673231</v>
      </c>
      <c r="L67" s="21">
        <f t="shared" si="1"/>
        <v>0.244999957276764</v>
      </c>
      <c r="M67" s="21">
        <f t="shared" si="2"/>
        <v>0.387999903121897</v>
      </c>
      <c r="N67" s="21">
        <f t="shared" si="3"/>
        <v>0.708100209935901</v>
      </c>
      <c r="O67" s="21">
        <f t="shared" si="4"/>
        <v>0.779000015515007</v>
      </c>
      <c r="P67" s="22" t="str">
        <f t="shared" si="10"/>
        <v/>
      </c>
      <c r="Q67" s="22" t="str">
        <f t="shared" si="8"/>
        <v/>
      </c>
      <c r="R67" s="3">
        <f ca="1">IF(ROW()&gt;3,IFERROR((VALUE(TRIM(CLEAN('Supporting Data'!G67)))-VALUE(TRIM(CLEAN(OFFSET('Supporting Data'!G67,-7,0)))))/VALUE(TRIM(CLEAN(OFFSET('Supporting Data'!G67,-7,0)))),""),"")</f>
        <v>-0.1</v>
      </c>
      <c r="S67" s="3">
        <f>IFERROR(('Channel wise traffic'!C67-'Channel wise traffic'!C60)/'Channel wise traffic'!C60,"NA")</f>
        <v>-0.0202020397774694</v>
      </c>
      <c r="T67" s="3">
        <f>IFERROR(('Channel wise traffic'!D67-'Channel wise traffic'!D60)/'Channel wise traffic'!D60,"NA")</f>
        <v>-0.0202020828434577</v>
      </c>
      <c r="U67" s="3">
        <f>IFERROR(('Channel wise traffic'!E67-'Channel wise traffic'!E60)/'Channel wise traffic'!E60,"NA")</f>
        <v>-0.0202019604079123</v>
      </c>
      <c r="V67" s="3">
        <f>IFERROR(('Channel wise traffic'!F67-'Channel wise traffic'!F60)/'Channel wise traffic'!F60,"NA")</f>
        <v>-0.0202019912905858</v>
      </c>
      <c r="W67" t="str">
        <f t="shared" si="9"/>
        <v/>
      </c>
    </row>
    <row r="68" spans="2:23">
      <c r="B68" s="17">
        <v>43531</v>
      </c>
      <c r="C68" s="8">
        <v>21717340</v>
      </c>
      <c r="D68" s="8">
        <v>5157868</v>
      </c>
      <c r="E68" s="8">
        <v>2042515</v>
      </c>
      <c r="F68" s="8">
        <v>1446305</v>
      </c>
      <c r="G68" s="8">
        <v>1221549</v>
      </c>
      <c r="H68" s="18">
        <f t="shared" ref="H68:H131" si="11">IFERROR((G68/C68),"")</f>
        <v>0.0562476343787959</v>
      </c>
      <c r="I68" s="20">
        <f t="shared" si="5"/>
        <v>-0.130978330463981</v>
      </c>
      <c r="J68" s="20">
        <f t="shared" si="6"/>
        <v>-0.0384615554904416</v>
      </c>
      <c r="K68" s="20">
        <f t="shared" si="7"/>
        <v>-0.0962174476764981</v>
      </c>
      <c r="L68" s="21">
        <f t="shared" ref="L68:L131" si="12">IFERROR((D68/C68),"")</f>
        <v>0.237499988488461</v>
      </c>
      <c r="M68" s="21">
        <f t="shared" ref="M68:M131" si="13">IFERROR((E68/D68),"")</f>
        <v>0.395999858856411</v>
      </c>
      <c r="N68" s="21">
        <f t="shared" ref="N68:N131" si="14">IFERROR((F68/E68),"")</f>
        <v>0.708100062912635</v>
      </c>
      <c r="O68" s="21">
        <f t="shared" ref="O68:O131" si="15">IFERROR((G68/F68),"")</f>
        <v>0.84459985964233</v>
      </c>
      <c r="P68" s="22" t="str">
        <f t="shared" si="10"/>
        <v/>
      </c>
      <c r="Q68" s="22" t="str">
        <f t="shared" si="8"/>
        <v/>
      </c>
      <c r="R68" s="3">
        <f ca="1">IF(ROW()&gt;3,IFERROR((VALUE(TRIM(CLEAN('Supporting Data'!G68)))-VALUE(TRIM(CLEAN(OFFSET('Supporting Data'!G68,-7,0)))))/VALUE(TRIM(CLEAN(OFFSET('Supporting Data'!G68,-7,0)))),""),"")</f>
        <v>0.16</v>
      </c>
      <c r="S68" s="3">
        <f>IFERROR(('Channel wise traffic'!C68-'Channel wise traffic'!C61)/'Channel wise traffic'!C61,"NA")</f>
        <v>-0.0384615763035465</v>
      </c>
      <c r="T68" s="3">
        <f>IFERROR(('Channel wise traffic'!D68-'Channel wise traffic'!D61)/'Channel wise traffic'!D61,"NA")</f>
        <v>-0.0384616582945639</v>
      </c>
      <c r="U68" s="3">
        <f>IFERROR(('Channel wise traffic'!E68-'Channel wise traffic'!E61)/'Channel wise traffic'!E61,"NA")</f>
        <v>-0.0384614300957591</v>
      </c>
      <c r="V68" s="3">
        <f>IFERROR(('Channel wise traffic'!F68-'Channel wise traffic'!F61)/'Channel wise traffic'!F61,"NA")</f>
        <v>-0.038461486064906</v>
      </c>
      <c r="W68" t="str">
        <f t="shared" si="9"/>
        <v/>
      </c>
    </row>
    <row r="69" spans="2:23">
      <c r="B69" s="17">
        <v>43532</v>
      </c>
      <c r="C69" s="8">
        <v>21717340</v>
      </c>
      <c r="D69" s="8">
        <v>5700801</v>
      </c>
      <c r="E69" s="8">
        <v>2394336</v>
      </c>
      <c r="F69" s="8">
        <v>1730387</v>
      </c>
      <c r="G69" s="8">
        <v>1390539</v>
      </c>
      <c r="H69" s="18">
        <f t="shared" si="11"/>
        <v>0.0640289740824613</v>
      </c>
      <c r="I69" s="20">
        <f t="shared" si="5"/>
        <v>-0.0466174208039316</v>
      </c>
      <c r="J69" s="20">
        <f t="shared" si="6"/>
        <v>-0.0291262049116495</v>
      </c>
      <c r="K69" s="20">
        <f t="shared" si="7"/>
        <v>-0.0180159522079701</v>
      </c>
      <c r="L69" s="21">
        <f t="shared" si="12"/>
        <v>0.262499965465384</v>
      </c>
      <c r="M69" s="21">
        <f t="shared" si="13"/>
        <v>0.419999926326143</v>
      </c>
      <c r="N69" s="21">
        <f t="shared" si="14"/>
        <v>0.722700155700787</v>
      </c>
      <c r="O69" s="21">
        <f t="shared" si="15"/>
        <v>0.803600003929757</v>
      </c>
      <c r="P69" s="22" t="str">
        <f t="shared" si="10"/>
        <v/>
      </c>
      <c r="Q69" s="22" t="str">
        <f t="shared" si="8"/>
        <v/>
      </c>
      <c r="R69" s="3">
        <f ca="1">IF(ROW()&gt;3,IFERROR((VALUE(TRIM(CLEAN('Supporting Data'!G69)))-VALUE(TRIM(CLEAN(OFFSET('Supporting Data'!G69,-7,0)))))/VALUE(TRIM(CLEAN(OFFSET('Supporting Data'!G69,-7,0)))),""),"")</f>
        <v>-0.0714285714285714</v>
      </c>
      <c r="S69" s="3">
        <f>IFERROR(('Channel wise traffic'!C69-'Channel wise traffic'!C62)/'Channel wise traffic'!C62,"NA")</f>
        <v>-0.0291261822456791</v>
      </c>
      <c r="T69" s="3">
        <f>IFERROR(('Channel wise traffic'!D69-'Channel wise traffic'!D62)/'Channel wise traffic'!D62,"NA")</f>
        <v>-0.0291263052206176</v>
      </c>
      <c r="U69" s="3">
        <f>IFERROR(('Channel wise traffic'!E69-'Channel wise traffic'!E62)/'Channel wise traffic'!E62,"NA")</f>
        <v>-0.0291261307320975</v>
      </c>
      <c r="V69" s="3">
        <f>IFERROR(('Channel wise traffic'!F69-'Channel wise traffic'!F62)/'Channel wise traffic'!F62,"NA")</f>
        <v>-0.0291261735279973</v>
      </c>
      <c r="W69" t="str">
        <f t="shared" si="9"/>
        <v/>
      </c>
    </row>
    <row r="70" spans="2:23">
      <c r="B70" s="17">
        <v>43533</v>
      </c>
      <c r="C70" s="8">
        <v>46685340</v>
      </c>
      <c r="D70" s="8">
        <v>9705882</v>
      </c>
      <c r="E70" s="8">
        <v>3267000</v>
      </c>
      <c r="F70" s="8">
        <v>2310422</v>
      </c>
      <c r="G70" s="8">
        <v>1820150</v>
      </c>
      <c r="H70" s="18">
        <f t="shared" si="11"/>
        <v>0.038987613670587</v>
      </c>
      <c r="I70" s="20">
        <f t="shared" si="5"/>
        <v>1.02020706525841</v>
      </c>
      <c r="J70" s="20">
        <f t="shared" si="6"/>
        <v>0</v>
      </c>
      <c r="K70" s="20">
        <f t="shared" si="7"/>
        <v>1.02020706525841</v>
      </c>
      <c r="L70" s="21">
        <f t="shared" si="12"/>
        <v>0.20789999601588</v>
      </c>
      <c r="M70" s="21">
        <f t="shared" si="13"/>
        <v>0.33660001224</v>
      </c>
      <c r="N70" s="21">
        <f t="shared" si="14"/>
        <v>0.707199877563514</v>
      </c>
      <c r="O70" s="21">
        <f t="shared" si="15"/>
        <v>0.787799804537872</v>
      </c>
      <c r="P70" s="22" t="str">
        <f t="shared" si="10"/>
        <v>High</v>
      </c>
      <c r="Q70" s="22" t="str">
        <f t="shared" si="8"/>
        <v/>
      </c>
      <c r="R70" s="3">
        <f ca="1">IF(ROW()&gt;3,IFERROR((VALUE(TRIM(CLEAN('Supporting Data'!G70)))-VALUE(TRIM(CLEAN(OFFSET('Supporting Data'!G70,-7,0)))))/VALUE(TRIM(CLEAN(OFFSET('Supporting Data'!G70,-7,0)))),""),"")</f>
        <v>-0.5</v>
      </c>
      <c r="S70" s="3">
        <f>IFERROR(('Channel wise traffic'!C70-'Channel wise traffic'!C63)/'Channel wise traffic'!C63,"NA")</f>
        <v>0</v>
      </c>
      <c r="T70" s="3">
        <f>IFERROR(('Channel wise traffic'!D70-'Channel wise traffic'!D63)/'Channel wise traffic'!D63,"NA")</f>
        <v>0</v>
      </c>
      <c r="U70" s="3">
        <f>IFERROR(('Channel wise traffic'!E70-'Channel wise traffic'!E63)/'Channel wise traffic'!E63,"NA")</f>
        <v>0</v>
      </c>
      <c r="V70" s="3">
        <f>IFERROR(('Channel wise traffic'!F70-'Channel wise traffic'!F63)/'Channel wise traffic'!F63,"NA")</f>
        <v>0</v>
      </c>
      <c r="W70" t="str">
        <f t="shared" si="9"/>
        <v>Hike</v>
      </c>
    </row>
    <row r="71" spans="2:23">
      <c r="B71" s="17">
        <v>43534</v>
      </c>
      <c r="C71" s="8">
        <v>46236443</v>
      </c>
      <c r="D71" s="8">
        <v>10098039</v>
      </c>
      <c r="E71" s="8">
        <v>3502000</v>
      </c>
      <c r="F71" s="8">
        <v>2262292</v>
      </c>
      <c r="G71" s="8">
        <v>1711650</v>
      </c>
      <c r="H71" s="18">
        <f t="shared" si="11"/>
        <v>0.0370194999645626</v>
      </c>
      <c r="I71" s="20">
        <f t="shared" si="5"/>
        <v>0.010355904530177</v>
      </c>
      <c r="J71" s="20">
        <f t="shared" si="6"/>
        <v>0.0510204195289798</v>
      </c>
      <c r="K71" s="20">
        <f t="shared" si="7"/>
        <v>-0.0386905089979382</v>
      </c>
      <c r="L71" s="21">
        <f t="shared" si="12"/>
        <v>0.218399996729852</v>
      </c>
      <c r="M71" s="21">
        <f t="shared" si="13"/>
        <v>0.346800007407379</v>
      </c>
      <c r="N71" s="21">
        <f t="shared" si="14"/>
        <v>0.646</v>
      </c>
      <c r="O71" s="21">
        <f t="shared" si="15"/>
        <v>0.756599943773836</v>
      </c>
      <c r="P71" s="22" t="str">
        <f t="shared" si="10"/>
        <v/>
      </c>
      <c r="Q71" s="22" t="str">
        <f t="shared" si="8"/>
        <v/>
      </c>
      <c r="R71" s="3">
        <f ca="1">IF(ROW()&gt;3,IFERROR((VALUE(TRIM(CLEAN('Supporting Data'!G71)))-VALUE(TRIM(CLEAN(OFFSET('Supporting Data'!G71,-7,0)))))/VALUE(TRIM(CLEAN(OFFSET('Supporting Data'!G71,-7,0)))),""),"")</f>
        <v>-0.137931034482759</v>
      </c>
      <c r="S71" s="3">
        <f>IFERROR(('Channel wise traffic'!C71-'Channel wise traffic'!C64)/'Channel wise traffic'!C64,"NA")</f>
        <v>0.0510203759475217</v>
      </c>
      <c r="T71" s="3">
        <f>IFERROR(('Channel wise traffic'!D71-'Channel wise traffic'!D64)/'Channel wise traffic'!D64,"NA")</f>
        <v>0.0510203548999026</v>
      </c>
      <c r="U71" s="3">
        <f>IFERROR(('Channel wise traffic'!E71-'Channel wise traffic'!E64)/'Channel wise traffic'!E64,"NA")</f>
        <v>0.0510202795345843</v>
      </c>
      <c r="V71" s="3">
        <f>IFERROR(('Channel wise traffic'!F71-'Channel wise traffic'!F64)/'Channel wise traffic'!F64,"NA")</f>
        <v>0.0510204313586016</v>
      </c>
      <c r="W71" t="str">
        <f t="shared" si="9"/>
        <v/>
      </c>
    </row>
    <row r="72" spans="2:23">
      <c r="B72" s="17">
        <v>43535</v>
      </c>
      <c r="C72" s="8">
        <v>21282993</v>
      </c>
      <c r="D72" s="8">
        <v>5107918</v>
      </c>
      <c r="E72" s="8">
        <v>2104462</v>
      </c>
      <c r="F72" s="8">
        <v>1459444</v>
      </c>
      <c r="G72" s="8">
        <v>1220679</v>
      </c>
      <c r="H72" s="18">
        <f t="shared" si="11"/>
        <v>0.0573546681145833</v>
      </c>
      <c r="I72" s="20">
        <f t="shared" si="5"/>
        <v>-0.112615513902378</v>
      </c>
      <c r="J72" s="20">
        <f t="shared" si="6"/>
        <v>-0.020000009209231</v>
      </c>
      <c r="K72" s="20">
        <f t="shared" si="7"/>
        <v>-0.0945056179219094</v>
      </c>
      <c r="L72" s="21">
        <f t="shared" si="12"/>
        <v>0.239999984964521</v>
      </c>
      <c r="M72" s="21">
        <f t="shared" si="13"/>
        <v>0.411999957712712</v>
      </c>
      <c r="N72" s="21">
        <f t="shared" si="14"/>
        <v>0.69349981135321</v>
      </c>
      <c r="O72" s="21">
        <f t="shared" si="15"/>
        <v>0.83640002631139</v>
      </c>
      <c r="P72" s="22" t="str">
        <f t="shared" si="10"/>
        <v/>
      </c>
      <c r="Q72" s="22" t="str">
        <f t="shared" si="8"/>
        <v/>
      </c>
      <c r="R72" s="3">
        <f ca="1">IF(ROW()&gt;3,IFERROR((VALUE(TRIM(CLEAN('Supporting Data'!G72)))-VALUE(TRIM(CLEAN(OFFSET('Supporting Data'!G72,-7,0)))))/VALUE(TRIM(CLEAN(OFFSET('Supporting Data'!G72,-7,0)))),""),"")</f>
        <v>-0.137931034482759</v>
      </c>
      <c r="S72" s="3">
        <f>IFERROR(('Channel wise traffic'!C72-'Channel wise traffic'!C65)/'Channel wise traffic'!C65,"NA")</f>
        <v>-0.0200000204649587</v>
      </c>
      <c r="T72" s="3">
        <f>IFERROR(('Channel wise traffic'!D72-'Channel wise traffic'!D65)/'Channel wise traffic'!D65,"NA")</f>
        <v>-0.0199998942643708</v>
      </c>
      <c r="U72" s="3">
        <f>IFERROR(('Channel wise traffic'!E72-'Channel wise traffic'!E65)/'Channel wise traffic'!E65,"NA")</f>
        <v>-0.0199999413957931</v>
      </c>
      <c r="V72" s="3">
        <f>IFERROR(('Channel wise traffic'!F72-'Channel wise traffic'!F65)/'Channel wise traffic'!F65,"NA")</f>
        <v>-0.0199999716639027</v>
      </c>
      <c r="W72" t="str">
        <f t="shared" si="9"/>
        <v/>
      </c>
    </row>
    <row r="73" spans="2:23">
      <c r="B73" s="17">
        <v>43536</v>
      </c>
      <c r="C73" s="8">
        <v>21500167</v>
      </c>
      <c r="D73" s="8">
        <v>5428792</v>
      </c>
      <c r="E73" s="8">
        <v>2149801</v>
      </c>
      <c r="F73" s="8">
        <v>1600742</v>
      </c>
      <c r="G73" s="8">
        <v>1299482</v>
      </c>
      <c r="H73" s="18">
        <f t="shared" si="11"/>
        <v>0.0604405537873264</v>
      </c>
      <c r="I73" s="20">
        <f t="shared" si="5"/>
        <v>0.0325100153666951</v>
      </c>
      <c r="J73" s="20">
        <f t="shared" si="6"/>
        <v>-0.00999998158153807</v>
      </c>
      <c r="K73" s="20">
        <f t="shared" si="7"/>
        <v>0.042939390057935</v>
      </c>
      <c r="L73" s="21">
        <f t="shared" si="12"/>
        <v>0.252499992209363</v>
      </c>
      <c r="M73" s="21">
        <f t="shared" si="13"/>
        <v>0.395999883583678</v>
      </c>
      <c r="N73" s="21">
        <f t="shared" si="14"/>
        <v>0.744600081588947</v>
      </c>
      <c r="O73" s="21">
        <f t="shared" si="15"/>
        <v>0.811799777853021</v>
      </c>
      <c r="P73" s="22" t="str">
        <f t="shared" si="10"/>
        <v/>
      </c>
      <c r="Q73" s="22" t="str">
        <f t="shared" si="8"/>
        <v/>
      </c>
      <c r="R73" s="3">
        <f ca="1">IF(ROW()&gt;3,IFERROR((VALUE(TRIM(CLEAN('Supporting Data'!G73)))-VALUE(TRIM(CLEAN(OFFSET('Supporting Data'!G73,-7,0)))))/VALUE(TRIM(CLEAN(OFFSET('Supporting Data'!G73,-7,0)))),""),"")</f>
        <v>-0.0740740740740741</v>
      </c>
      <c r="S73" s="3">
        <f>IFERROR(('Channel wise traffic'!C73-'Channel wise traffic'!C66)/'Channel wise traffic'!C66,"NA")</f>
        <v>-0.00999994627948329</v>
      </c>
      <c r="T73" s="3">
        <f>IFERROR(('Channel wise traffic'!D73-'Channel wise traffic'!D66)/'Channel wise traffic'!D66,"NA")</f>
        <v>-0.00999986186151668</v>
      </c>
      <c r="U73" s="3">
        <f>IFERROR(('Channel wise traffic'!E73-'Channel wise traffic'!E66)/'Channel wise traffic'!E66,"NA")</f>
        <v>-0.00999997069789657</v>
      </c>
      <c r="V73" s="3">
        <f>IFERROR(('Channel wise traffic'!F73-'Channel wise traffic'!F66)/'Channel wise traffic'!F66,"NA")</f>
        <v>-0.00999998583195136</v>
      </c>
      <c r="W73" t="str">
        <f t="shared" si="9"/>
        <v/>
      </c>
    </row>
    <row r="74" spans="2:23">
      <c r="B74" s="17">
        <v>43537</v>
      </c>
      <c r="C74" s="8">
        <v>21717340</v>
      </c>
      <c r="D74" s="8">
        <v>5700801</v>
      </c>
      <c r="E74" s="8">
        <v>2166304</v>
      </c>
      <c r="F74" s="8">
        <v>1533960</v>
      </c>
      <c r="G74" s="8">
        <v>1232690</v>
      </c>
      <c r="H74" s="18">
        <f t="shared" si="11"/>
        <v>0.0567606345896873</v>
      </c>
      <c r="I74" s="20">
        <f t="shared" si="5"/>
        <v>0.115952446478751</v>
      </c>
      <c r="J74" s="20">
        <f t="shared" si="6"/>
        <v>0.0309278252638635</v>
      </c>
      <c r="K74" s="20">
        <f t="shared" si="7"/>
        <v>0.0824738833614521</v>
      </c>
      <c r="L74" s="21">
        <f t="shared" si="12"/>
        <v>0.262499965465384</v>
      </c>
      <c r="M74" s="21">
        <f t="shared" si="13"/>
        <v>0.3799999333427</v>
      </c>
      <c r="N74" s="21">
        <f t="shared" si="14"/>
        <v>0.708100063518324</v>
      </c>
      <c r="O74" s="21">
        <f t="shared" si="15"/>
        <v>0.803599833111685</v>
      </c>
      <c r="P74" s="22" t="str">
        <f t="shared" si="10"/>
        <v/>
      </c>
      <c r="Q74" s="22" t="str">
        <f t="shared" si="8"/>
        <v/>
      </c>
      <c r="R74" s="3">
        <f ca="1">IF(ROW()&gt;3,IFERROR((VALUE(TRIM(CLEAN('Supporting Data'!G74)))-VALUE(TRIM(CLEAN(OFFSET('Supporting Data'!G74,-7,0)))))/VALUE(TRIM(CLEAN(OFFSET('Supporting Data'!G74,-7,0)))),""),"")</f>
        <v>0.0740740740740741</v>
      </c>
      <c r="S74" s="3">
        <f>IFERROR(('Channel wise traffic'!C74-'Channel wise traffic'!C67)/'Channel wise traffic'!C67,"NA")</f>
        <v>0.0309277997071348</v>
      </c>
      <c r="T74" s="3">
        <f>IFERROR(('Channel wise traffic'!D74-'Channel wise traffic'!D67)/'Channel wise traffic'!D67,"NA")</f>
        <v>0.0309277571125842</v>
      </c>
      <c r="U74" s="3">
        <f>IFERROR(('Channel wise traffic'!E74-'Channel wise traffic'!E67)/'Channel wise traffic'!E67,"NA")</f>
        <v>0.0309277416236557</v>
      </c>
      <c r="V74" s="3">
        <f>IFERROR(('Channel wise traffic'!F74-'Channel wise traffic'!F67)/'Channel wise traffic'!F67,"NA")</f>
        <v>0.0309277898776235</v>
      </c>
      <c r="W74" t="str">
        <f t="shared" si="9"/>
        <v/>
      </c>
    </row>
    <row r="75" spans="2:23">
      <c r="B75" s="17">
        <v>43538</v>
      </c>
      <c r="C75" s="8">
        <v>22803207</v>
      </c>
      <c r="D75" s="8">
        <v>5415761</v>
      </c>
      <c r="E75" s="8">
        <v>2144641</v>
      </c>
      <c r="F75" s="8">
        <v>1628211</v>
      </c>
      <c r="G75" s="8">
        <v>1268377</v>
      </c>
      <c r="H75" s="18">
        <f t="shared" si="11"/>
        <v>0.0556227463970309</v>
      </c>
      <c r="I75" s="20">
        <f t="shared" ref="I75:I138" si="16">IFERROR((G75-G68)/G68,"NA")</f>
        <v>0.0383349337603322</v>
      </c>
      <c r="J75" s="20">
        <f t="shared" ref="J75:J138" si="17">IFERROR((C75-C68)/C68,"NA")</f>
        <v>0.05</v>
      </c>
      <c r="K75" s="20">
        <f t="shared" ref="K75:K138" si="18">IFERROR((H75-H68)/H68,"NA")</f>
        <v>-0.0111095868949217</v>
      </c>
      <c r="L75" s="21">
        <f t="shared" si="12"/>
        <v>0.237499970947069</v>
      </c>
      <c r="M75" s="21">
        <f t="shared" si="13"/>
        <v>0.395999934265932</v>
      </c>
      <c r="N75" s="21">
        <f t="shared" si="14"/>
        <v>0.759199791480252</v>
      </c>
      <c r="O75" s="21">
        <f t="shared" si="15"/>
        <v>0.779000387541909</v>
      </c>
      <c r="P75" s="22" t="str">
        <f t="shared" ref="P75:P138" si="19">IF(I75&gt;0.2,"High",IF(I75&lt;-0.2,"Low",""))</f>
        <v/>
      </c>
      <c r="Q75" s="22" t="str">
        <f t="shared" ref="Q75:Q138" si="20">IF(J75&gt;0.2,"Hike",IF(J75&lt;-0.2,"Drop",""))</f>
        <v/>
      </c>
      <c r="R75" s="3">
        <f ca="1">IF(ROW()&gt;3,IFERROR((VALUE(TRIM(CLEAN('Supporting Data'!G75)))-VALUE(TRIM(CLEAN(OFFSET('Supporting Data'!G75,-7,0)))))/VALUE(TRIM(CLEAN(OFFSET('Supporting Data'!G75,-7,0)))),""),"")</f>
        <v>-0.0344827586206897</v>
      </c>
      <c r="S75" s="3">
        <f>IFERROR(('Channel wise traffic'!C75-'Channel wise traffic'!C68)/'Channel wise traffic'!C68,"NA")</f>
        <v>0.0499999872094008</v>
      </c>
      <c r="T75" s="3">
        <f>IFERROR(('Channel wise traffic'!D75-'Channel wise traffic'!D68)/'Channel wise traffic'!D68,"NA")</f>
        <v>0.0500001620142706</v>
      </c>
      <c r="U75" s="3">
        <f>IFERROR(('Channel wise traffic'!E75-'Channel wise traffic'!E68)/'Channel wise traffic'!E68,"NA")</f>
        <v>0.0499998534894828</v>
      </c>
      <c r="V75" s="3">
        <f>IFERROR(('Channel wise traffic'!F75-'Channel wise traffic'!F68)/'Channel wise traffic'!F68,"NA")</f>
        <v>0.0499999291597568</v>
      </c>
      <c r="W75" t="str">
        <f t="shared" ref="W75:W138" si="21">IF(K75&gt;0.2,"Hike",IF(K75&lt;-0.2,"Drop",""))</f>
        <v/>
      </c>
    </row>
    <row r="76" spans="2:23">
      <c r="B76" s="17">
        <v>43539</v>
      </c>
      <c r="C76" s="8">
        <v>21500167</v>
      </c>
      <c r="D76" s="8">
        <v>5106289</v>
      </c>
      <c r="E76" s="8">
        <v>2124216</v>
      </c>
      <c r="F76" s="8">
        <v>1519664</v>
      </c>
      <c r="G76" s="8">
        <v>1183818</v>
      </c>
      <c r="H76" s="18">
        <f t="shared" si="11"/>
        <v>0.0550608746434388</v>
      </c>
      <c r="I76" s="20">
        <f t="shared" si="16"/>
        <v>-0.148662497060492</v>
      </c>
      <c r="J76" s="20">
        <f t="shared" si="17"/>
        <v>-0.00999998158153807</v>
      </c>
      <c r="K76" s="20">
        <f t="shared" si="18"/>
        <v>-0.140063144342633</v>
      </c>
      <c r="L76" s="21">
        <f t="shared" si="12"/>
        <v>0.237499969186286</v>
      </c>
      <c r="M76" s="21">
        <f t="shared" si="13"/>
        <v>0.415999956132526</v>
      </c>
      <c r="N76" s="21">
        <f t="shared" si="14"/>
        <v>0.715399940495693</v>
      </c>
      <c r="O76" s="21">
        <f t="shared" si="15"/>
        <v>0.778999831541709</v>
      </c>
      <c r="P76" s="22" t="str">
        <f t="shared" si="19"/>
        <v/>
      </c>
      <c r="Q76" s="22" t="str">
        <f t="shared" si="20"/>
        <v/>
      </c>
      <c r="R76" s="3">
        <f ca="1">IF(ROW()&gt;3,IFERROR((VALUE(TRIM(CLEAN('Supporting Data'!G76)))-VALUE(TRIM(CLEAN(OFFSET('Supporting Data'!G76,-7,0)))))/VALUE(TRIM(CLEAN(OFFSET('Supporting Data'!G76,-7,0)))),""),"")</f>
        <v>0.0384615384615385</v>
      </c>
      <c r="S76" s="3">
        <f>IFERROR(('Channel wise traffic'!C76-'Channel wise traffic'!C69)/'Channel wise traffic'!C69,"NA")</f>
        <v>-0.00999994627948329</v>
      </c>
      <c r="T76" s="3">
        <f>IFERROR(('Channel wise traffic'!D76-'Channel wise traffic'!D69)/'Channel wise traffic'!D69,"NA")</f>
        <v>-0.00999986186151668</v>
      </c>
      <c r="U76" s="3">
        <f>IFERROR(('Channel wise traffic'!E76-'Channel wise traffic'!E69)/'Channel wise traffic'!E69,"NA")</f>
        <v>-0.00999997069789657</v>
      </c>
      <c r="V76" s="3">
        <f>IFERROR(('Channel wise traffic'!F76-'Channel wise traffic'!F69)/'Channel wise traffic'!F69,"NA")</f>
        <v>-0.00999998583195136</v>
      </c>
      <c r="W76" t="str">
        <f t="shared" si="21"/>
        <v/>
      </c>
    </row>
    <row r="77" spans="2:23">
      <c r="B77" s="17">
        <v>43540</v>
      </c>
      <c r="C77" s="8">
        <v>42645263</v>
      </c>
      <c r="D77" s="8">
        <v>9313725</v>
      </c>
      <c r="E77" s="8">
        <v>3293333</v>
      </c>
      <c r="F77" s="8">
        <v>2217072</v>
      </c>
      <c r="G77" s="8">
        <v>1815781</v>
      </c>
      <c r="H77" s="18">
        <f t="shared" si="11"/>
        <v>0.0425787267392395</v>
      </c>
      <c r="I77" s="20">
        <f t="shared" si="16"/>
        <v>-0.00240035161937203</v>
      </c>
      <c r="J77" s="20">
        <f t="shared" si="17"/>
        <v>-0.0865384508284614</v>
      </c>
      <c r="K77" s="20">
        <f t="shared" si="18"/>
        <v>0.0921090759489527</v>
      </c>
      <c r="L77" s="21">
        <f t="shared" si="12"/>
        <v>0.218399989701084</v>
      </c>
      <c r="M77" s="21">
        <f t="shared" si="13"/>
        <v>0.353599982821052</v>
      </c>
      <c r="N77" s="21">
        <f t="shared" si="14"/>
        <v>0.673200068137659</v>
      </c>
      <c r="O77" s="21">
        <f t="shared" si="15"/>
        <v>0.818999563388108</v>
      </c>
      <c r="P77" s="22" t="str">
        <f t="shared" si="19"/>
        <v/>
      </c>
      <c r="Q77" s="22" t="str">
        <f t="shared" si="20"/>
        <v/>
      </c>
      <c r="R77" s="3">
        <f ca="1">IF(ROW()&gt;3,IFERROR((VALUE(TRIM(CLEAN('Supporting Data'!G77)))-VALUE(TRIM(CLEAN(OFFSET('Supporting Data'!G77,-7,0)))))/VALUE(TRIM(CLEAN(OFFSET('Supporting Data'!G77,-7,0)))),""),"")</f>
        <v>0.0714285714285714</v>
      </c>
      <c r="S77" s="3">
        <f>IFERROR(('Channel wise traffic'!C77-'Channel wise traffic'!C70)/'Channel wise traffic'!C70,"NA")</f>
        <v>-0.0865384695480773</v>
      </c>
      <c r="T77" s="3">
        <f>IFERROR(('Channel wise traffic'!D77-'Channel wise traffic'!D70)/'Channel wise traffic'!D70,"NA")</f>
        <v>-0.0865384661153846</v>
      </c>
      <c r="U77" s="3">
        <f>IFERROR(('Channel wise traffic'!E77-'Channel wise traffic'!E70)/'Channel wise traffic'!E70,"NA")</f>
        <v>-0.086538560774485</v>
      </c>
      <c r="V77" s="3">
        <f>IFERROR(('Channel wise traffic'!F77-'Channel wise traffic'!F70)/'Channel wise traffic'!F70,"NA")</f>
        <v>-0.0865384520325439</v>
      </c>
      <c r="W77" t="str">
        <f t="shared" si="21"/>
        <v/>
      </c>
    </row>
    <row r="78" spans="2:23">
      <c r="B78" s="17">
        <v>43541</v>
      </c>
      <c r="C78" s="8">
        <v>42645263</v>
      </c>
      <c r="D78" s="8">
        <v>8686840</v>
      </c>
      <c r="E78" s="8">
        <v>2894455</v>
      </c>
      <c r="F78" s="8">
        <v>1968229</v>
      </c>
      <c r="G78" s="8">
        <v>1504514</v>
      </c>
      <c r="H78" s="18">
        <f t="shared" si="11"/>
        <v>0.0352797449039064</v>
      </c>
      <c r="I78" s="20">
        <f t="shared" si="16"/>
        <v>-0.121015394502381</v>
      </c>
      <c r="J78" s="20">
        <f t="shared" si="17"/>
        <v>-0.0776699020727005</v>
      </c>
      <c r="K78" s="20">
        <f t="shared" si="18"/>
        <v>-0.046995639117804</v>
      </c>
      <c r="L78" s="21">
        <f t="shared" si="12"/>
        <v>0.203699998285859</v>
      </c>
      <c r="M78" s="21">
        <f t="shared" si="13"/>
        <v>0.333199989869734</v>
      </c>
      <c r="N78" s="21">
        <f t="shared" si="14"/>
        <v>0.679999861804727</v>
      </c>
      <c r="O78" s="21">
        <f t="shared" si="15"/>
        <v>0.76439987420163</v>
      </c>
      <c r="P78" s="22" t="str">
        <f t="shared" si="19"/>
        <v/>
      </c>
      <c r="Q78" s="22" t="str">
        <f t="shared" si="20"/>
        <v/>
      </c>
      <c r="R78" s="3">
        <f ca="1">IF(ROW()&gt;3,IFERROR((VALUE(TRIM(CLEAN('Supporting Data'!G78)))-VALUE(TRIM(CLEAN(OFFSET('Supporting Data'!G78,-7,0)))))/VALUE(TRIM(CLEAN(OFFSET('Supporting Data'!G78,-7,0)))),""),"")</f>
        <v>0.16</v>
      </c>
      <c r="S78" s="3">
        <f>IFERROR(('Channel wise traffic'!C78-'Channel wise traffic'!C71)/'Channel wise traffic'!C71,"NA")</f>
        <v>-0.0776699163280238</v>
      </c>
      <c r="T78" s="3">
        <f>IFERROR(('Channel wise traffic'!D78-'Channel wise traffic'!D71)/'Channel wise traffic'!D71,"NA")</f>
        <v>-0.0776698578057599</v>
      </c>
      <c r="U78" s="3">
        <f>IFERROR(('Channel wise traffic'!E78-'Channel wise traffic'!E71)/'Channel wise traffic'!E71,"NA")</f>
        <v>-0.0776699525443137</v>
      </c>
      <c r="V78" s="3">
        <f>IFERROR(('Channel wise traffic'!F78-'Channel wise traffic'!F71)/'Channel wise traffic'!F71,"NA")</f>
        <v>-0.0776699198725614</v>
      </c>
      <c r="W78" t="str">
        <f t="shared" si="21"/>
        <v/>
      </c>
    </row>
    <row r="79" spans="2:23">
      <c r="B79" s="17">
        <v>43542</v>
      </c>
      <c r="C79" s="8">
        <v>22368860</v>
      </c>
      <c r="D79" s="8">
        <v>5368526</v>
      </c>
      <c r="E79" s="8">
        <v>2233307</v>
      </c>
      <c r="F79" s="8">
        <v>1614011</v>
      </c>
      <c r="G79" s="8">
        <v>1310254</v>
      </c>
      <c r="H79" s="18">
        <f t="shared" si="11"/>
        <v>0.0585749117299675</v>
      </c>
      <c r="I79" s="20">
        <f t="shared" si="16"/>
        <v>0.0733812902491155</v>
      </c>
      <c r="J79" s="20">
        <f t="shared" si="17"/>
        <v>0.051020408642713</v>
      </c>
      <c r="K79" s="20">
        <f t="shared" si="18"/>
        <v>0.021275401907066</v>
      </c>
      <c r="L79" s="21">
        <f t="shared" si="12"/>
        <v>0.239999982117998</v>
      </c>
      <c r="M79" s="21">
        <f t="shared" si="13"/>
        <v>0.41600003427384</v>
      </c>
      <c r="N79" s="21">
        <f t="shared" si="14"/>
        <v>0.722700013925537</v>
      </c>
      <c r="O79" s="21">
        <f t="shared" si="15"/>
        <v>0.811799919579235</v>
      </c>
      <c r="P79" s="22" t="str">
        <f t="shared" si="19"/>
        <v/>
      </c>
      <c r="Q79" s="22" t="str">
        <f t="shared" si="20"/>
        <v/>
      </c>
      <c r="R79" s="3">
        <f ca="1">IF(ROW()&gt;3,IFERROR((VALUE(TRIM(CLEAN('Supporting Data'!G79)))-VALUE(TRIM(CLEAN(OFFSET('Supporting Data'!G79,-7,0)))))/VALUE(TRIM(CLEAN(OFFSET('Supporting Data'!G79,-7,0)))),""),"")</f>
        <v>0.16</v>
      </c>
      <c r="S79" s="3">
        <f>IFERROR(('Channel wise traffic'!C79-'Channel wise traffic'!C72)/'Channel wise traffic'!C72,"NA")</f>
        <v>0.0510203961770725</v>
      </c>
      <c r="T79" s="3">
        <f>IFERROR(('Channel wise traffic'!D79-'Channel wise traffic'!D72)/'Channel wise traffic'!D72,"NA")</f>
        <v>0.0510203939574078</v>
      </c>
      <c r="U79" s="3">
        <f>IFERROR(('Channel wise traffic'!E79-'Channel wise traffic'!E72)/'Channel wise traffic'!E72,"NA")</f>
        <v>0.0510202556117155</v>
      </c>
      <c r="V79" s="3">
        <f>IFERROR(('Channel wise traffic'!F79-'Channel wise traffic'!F72)/'Channel wise traffic'!F72,"NA")</f>
        <v>0.0510203344020813</v>
      </c>
      <c r="W79" t="str">
        <f t="shared" si="21"/>
        <v/>
      </c>
    </row>
    <row r="80" spans="2:23">
      <c r="B80" s="17">
        <v>43543</v>
      </c>
      <c r="C80" s="8">
        <v>21934513</v>
      </c>
      <c r="D80" s="8">
        <v>5757809</v>
      </c>
      <c r="E80" s="8">
        <v>2418280</v>
      </c>
      <c r="F80" s="8">
        <v>1835958</v>
      </c>
      <c r="G80" s="8">
        <v>707578</v>
      </c>
      <c r="H80" s="18">
        <f t="shared" si="11"/>
        <v>0.0322586601307264</v>
      </c>
      <c r="I80" s="20">
        <f t="shared" si="16"/>
        <v>-0.45549226537959</v>
      </c>
      <c r="J80" s="20">
        <f t="shared" si="17"/>
        <v>0.0202019826171583</v>
      </c>
      <c r="K80" s="20">
        <f t="shared" si="18"/>
        <v>-0.466274577095443</v>
      </c>
      <c r="L80" s="21">
        <f t="shared" si="12"/>
        <v>0.262499969796457</v>
      </c>
      <c r="M80" s="21">
        <f t="shared" si="13"/>
        <v>0.420000038208978</v>
      </c>
      <c r="N80" s="21">
        <f t="shared" si="14"/>
        <v>0.759199927221</v>
      </c>
      <c r="O80" s="21">
        <f t="shared" si="15"/>
        <v>0.385399883875339</v>
      </c>
      <c r="P80" s="22" t="str">
        <f t="shared" si="19"/>
        <v>Low</v>
      </c>
      <c r="Q80" s="22" t="str">
        <f t="shared" si="20"/>
        <v/>
      </c>
      <c r="R80" s="3">
        <f ca="1">IF(ROW()&gt;3,IFERROR((VALUE(TRIM(CLEAN('Supporting Data'!G80)))-VALUE(TRIM(CLEAN(OFFSET('Supporting Data'!G80,-7,0)))))/VALUE(TRIM(CLEAN(OFFSET('Supporting Data'!G80,-7,0)))),""),"")</f>
        <v>0</v>
      </c>
      <c r="S80" s="3">
        <f>IFERROR(('Channel wise traffic'!C80-'Channel wise traffic'!C73)/'Channel wise traffic'!C73,"NA")</f>
        <v>0.0202019105795046</v>
      </c>
      <c r="T80" s="3">
        <f>IFERROR(('Channel wise traffic'!D80-'Channel wise traffic'!D73)/'Channel wise traffic'!D73,"NA")</f>
        <v>0.0202019105795046</v>
      </c>
      <c r="U80" s="3">
        <f>IFERROR(('Channel wise traffic'!E80-'Channel wise traffic'!E73)/'Channel wise traffic'!E73,"NA")</f>
        <v>0.0202019604079123</v>
      </c>
      <c r="V80" s="3">
        <f>IFERROR(('Channel wise traffic'!F80-'Channel wise traffic'!F73)/'Channel wise traffic'!F73,"NA")</f>
        <v>0.0202019912905858</v>
      </c>
      <c r="W80" t="str">
        <f t="shared" si="21"/>
        <v>Drop</v>
      </c>
    </row>
    <row r="81" spans="2:23">
      <c r="B81" s="17">
        <v>43544</v>
      </c>
      <c r="C81" s="8">
        <v>21282993</v>
      </c>
      <c r="D81" s="8">
        <v>5427163</v>
      </c>
      <c r="E81" s="8">
        <v>2149156</v>
      </c>
      <c r="F81" s="8">
        <v>1600262</v>
      </c>
      <c r="G81" s="8">
        <v>1377825</v>
      </c>
      <c r="H81" s="18">
        <f t="shared" si="11"/>
        <v>0.0647383100675737</v>
      </c>
      <c r="I81" s="20">
        <f t="shared" si="16"/>
        <v>0.117738441944041</v>
      </c>
      <c r="J81" s="20">
        <f t="shared" si="17"/>
        <v>-0.020000009209231</v>
      </c>
      <c r="K81" s="20">
        <f t="shared" si="18"/>
        <v>0.140549441273086</v>
      </c>
      <c r="L81" s="21">
        <f t="shared" si="12"/>
        <v>0.254999989898037</v>
      </c>
      <c r="M81" s="21">
        <f t="shared" si="13"/>
        <v>0.395999899026434</v>
      </c>
      <c r="N81" s="21">
        <f t="shared" si="14"/>
        <v>0.744600205848249</v>
      </c>
      <c r="O81" s="21">
        <f t="shared" si="15"/>
        <v>0.860999636309554</v>
      </c>
      <c r="P81" s="22" t="str">
        <f t="shared" si="19"/>
        <v/>
      </c>
      <c r="Q81" s="22" t="str">
        <f t="shared" si="20"/>
        <v/>
      </c>
      <c r="R81" s="3">
        <f ca="1">IF(ROW()&gt;3,IFERROR((VALUE(TRIM(CLEAN('Supporting Data'!G81)))-VALUE(TRIM(CLEAN(OFFSET('Supporting Data'!G81,-7,0)))))/VALUE(TRIM(CLEAN(OFFSET('Supporting Data'!G81,-7,0)))),""),"")</f>
        <v>0</v>
      </c>
      <c r="S81" s="3">
        <f>IFERROR(('Channel wise traffic'!C81-'Channel wise traffic'!C74)/'Channel wise traffic'!C74,"NA")</f>
        <v>-0.0200000204649587</v>
      </c>
      <c r="T81" s="3">
        <f>IFERROR(('Channel wise traffic'!D81-'Channel wise traffic'!D74)/'Channel wise traffic'!D74,"NA")</f>
        <v>-0.0199998942643708</v>
      </c>
      <c r="U81" s="3">
        <f>IFERROR(('Channel wise traffic'!E81-'Channel wise traffic'!E74)/'Channel wise traffic'!E74,"NA")</f>
        <v>-0.0199999413957931</v>
      </c>
      <c r="V81" s="3">
        <f>IFERROR(('Channel wise traffic'!F81-'Channel wise traffic'!F74)/'Channel wise traffic'!F74,"NA")</f>
        <v>-0.0199999716639027</v>
      </c>
      <c r="W81" t="str">
        <f t="shared" si="21"/>
        <v/>
      </c>
    </row>
    <row r="82" spans="2:23">
      <c r="B82" s="17">
        <v>43545</v>
      </c>
      <c r="C82" s="8">
        <v>21717340</v>
      </c>
      <c r="D82" s="8">
        <v>5429335</v>
      </c>
      <c r="E82" s="8">
        <v>2128299</v>
      </c>
      <c r="F82" s="8">
        <v>1475975</v>
      </c>
      <c r="G82" s="8">
        <v>1234506</v>
      </c>
      <c r="H82" s="18">
        <f t="shared" si="11"/>
        <v>0.0568442544068472</v>
      </c>
      <c r="I82" s="20">
        <f t="shared" si="16"/>
        <v>-0.0267042054531106</v>
      </c>
      <c r="J82" s="20">
        <f t="shared" si="17"/>
        <v>-0.0476190476190476</v>
      </c>
      <c r="K82" s="20">
        <f t="shared" si="18"/>
        <v>0.0219605842742339</v>
      </c>
      <c r="L82" s="21">
        <f t="shared" si="12"/>
        <v>0.25</v>
      </c>
      <c r="M82" s="21">
        <f t="shared" si="13"/>
        <v>0.391999941060922</v>
      </c>
      <c r="N82" s="21">
        <f t="shared" si="14"/>
        <v>0.69349983249534</v>
      </c>
      <c r="O82" s="21">
        <f t="shared" si="15"/>
        <v>0.836400345534308</v>
      </c>
      <c r="P82" s="22" t="str">
        <f t="shared" si="19"/>
        <v/>
      </c>
      <c r="Q82" s="22" t="str">
        <f t="shared" si="20"/>
        <v/>
      </c>
      <c r="R82" s="3">
        <f ca="1">IF(ROW()&gt;3,IFERROR((VALUE(TRIM(CLEAN('Supporting Data'!G82)))-VALUE(TRIM(CLEAN(OFFSET('Supporting Data'!G82,-7,0)))))/VALUE(TRIM(CLEAN(OFFSET('Supporting Data'!G82,-7,0)))),""),"")</f>
        <v>0</v>
      </c>
      <c r="S82" s="3">
        <f>IFERROR(('Channel wise traffic'!C82-'Channel wise traffic'!C75)/'Channel wise traffic'!C75,"NA")</f>
        <v>-0.0476190360175969</v>
      </c>
      <c r="T82" s="3">
        <f>IFERROR(('Channel wise traffic'!D82-'Channel wise traffic'!D75)/'Channel wise traffic'!D75,"NA")</f>
        <v>-0.0476191945707443</v>
      </c>
      <c r="U82" s="3">
        <f>IFERROR(('Channel wise traffic'!E82-'Channel wise traffic'!E75)/'Channel wise traffic'!E75,"NA")</f>
        <v>-0.0476189147296711</v>
      </c>
      <c r="V82" s="3">
        <f>IFERROR(('Channel wise traffic'!F82-'Channel wise traffic'!F75)/'Channel wise traffic'!F75,"NA")</f>
        <v>-0.0476189833648544</v>
      </c>
      <c r="W82" t="str">
        <f t="shared" si="21"/>
        <v/>
      </c>
    </row>
    <row r="83" spans="2:23">
      <c r="B83" s="17">
        <v>43546</v>
      </c>
      <c r="C83" s="8">
        <v>21065820</v>
      </c>
      <c r="D83" s="8">
        <v>5529777</v>
      </c>
      <c r="E83" s="8">
        <v>2123434</v>
      </c>
      <c r="F83" s="8">
        <v>1612111</v>
      </c>
      <c r="G83" s="8">
        <v>1361589</v>
      </c>
      <c r="H83" s="18">
        <f t="shared" si="11"/>
        <v>0.0646349869124487</v>
      </c>
      <c r="I83" s="20">
        <f t="shared" si="16"/>
        <v>0.150167508856936</v>
      </c>
      <c r="J83" s="20">
        <f t="shared" si="17"/>
        <v>-0.0202020291284249</v>
      </c>
      <c r="K83" s="20">
        <f t="shared" si="18"/>
        <v>0.173882313548587</v>
      </c>
      <c r="L83" s="21">
        <f t="shared" si="12"/>
        <v>0.262499964397303</v>
      </c>
      <c r="M83" s="21">
        <f t="shared" si="13"/>
        <v>0.383999933451204</v>
      </c>
      <c r="N83" s="21">
        <f t="shared" si="14"/>
        <v>0.759199956297205</v>
      </c>
      <c r="O83" s="21">
        <f t="shared" si="15"/>
        <v>0.844600030643051</v>
      </c>
      <c r="P83" s="22" t="str">
        <f t="shared" si="19"/>
        <v/>
      </c>
      <c r="Q83" s="22" t="str">
        <f t="shared" si="20"/>
        <v/>
      </c>
      <c r="R83" s="3">
        <f ca="1">IF(ROW()&gt;3,IFERROR((VALUE(TRIM(CLEAN('Supporting Data'!G83)))-VALUE(TRIM(CLEAN(OFFSET('Supporting Data'!G83,-7,0)))))/VALUE(TRIM(CLEAN(OFFSET('Supporting Data'!G83,-7,0)))),""),"")</f>
        <v>0</v>
      </c>
      <c r="S83" s="3">
        <f>IFERROR(('Channel wise traffic'!C83-'Channel wise traffic'!C76)/'Channel wise traffic'!C76,"NA")</f>
        <v>-0.0202020397774694</v>
      </c>
      <c r="T83" s="3">
        <f>IFERROR(('Channel wise traffic'!D83-'Channel wise traffic'!D76)/'Channel wise traffic'!D76,"NA")</f>
        <v>-0.0202020828434577</v>
      </c>
      <c r="U83" s="3">
        <f>IFERROR(('Channel wise traffic'!E83-'Channel wise traffic'!E76)/'Channel wise traffic'!E76,"NA")</f>
        <v>-0.0202019604079123</v>
      </c>
      <c r="V83" s="3">
        <f>IFERROR(('Channel wise traffic'!F83-'Channel wise traffic'!F76)/'Channel wise traffic'!F76,"NA")</f>
        <v>-0.0202019912905858</v>
      </c>
      <c r="W83" t="str">
        <f t="shared" si="21"/>
        <v/>
      </c>
    </row>
    <row r="84" spans="2:23">
      <c r="B84" s="17">
        <v>43547</v>
      </c>
      <c r="C84" s="8">
        <v>44440853</v>
      </c>
      <c r="D84" s="8">
        <v>9612556</v>
      </c>
      <c r="E84" s="8">
        <v>3268269</v>
      </c>
      <c r="F84" s="8">
        <v>2289095</v>
      </c>
      <c r="G84" s="8">
        <v>1874769</v>
      </c>
      <c r="H84" s="18">
        <f t="shared" si="11"/>
        <v>0.0421857114218757</v>
      </c>
      <c r="I84" s="20">
        <f t="shared" si="16"/>
        <v>0.0324862965302534</v>
      </c>
      <c r="J84" s="20">
        <f t="shared" si="17"/>
        <v>0.042105262664226</v>
      </c>
      <c r="K84" s="20">
        <f t="shared" si="18"/>
        <v>-0.00923032104202317</v>
      </c>
      <c r="L84" s="21">
        <f t="shared" si="12"/>
        <v>0.216299988661334</v>
      </c>
      <c r="M84" s="21">
        <f t="shared" si="13"/>
        <v>0.339999995838776</v>
      </c>
      <c r="N84" s="21">
        <f t="shared" si="14"/>
        <v>0.70039981409119</v>
      </c>
      <c r="O84" s="21">
        <f t="shared" si="15"/>
        <v>0.819000085186504</v>
      </c>
      <c r="P84" s="22" t="str">
        <f t="shared" si="19"/>
        <v/>
      </c>
      <c r="Q84" s="22" t="str">
        <f t="shared" si="20"/>
        <v/>
      </c>
      <c r="R84" s="3">
        <f ca="1">IF(ROW()&gt;3,IFERROR((VALUE(TRIM(CLEAN('Supporting Data'!G84)))-VALUE(TRIM(CLEAN(OFFSET('Supporting Data'!G84,-7,0)))))/VALUE(TRIM(CLEAN(OFFSET('Supporting Data'!G84,-7,0)))),""),"")</f>
        <v>0</v>
      </c>
      <c r="S84" s="3">
        <f>IFERROR(('Channel wise traffic'!C84-'Channel wise traffic'!C77)/'Channel wise traffic'!C77,"NA")</f>
        <v>0.042105303611304</v>
      </c>
      <c r="T84" s="3">
        <f>IFERROR(('Channel wise traffic'!D84-'Channel wise traffic'!D77)/'Channel wise traffic'!D77,"NA")</f>
        <v>0.0421052366460571</v>
      </c>
      <c r="U84" s="3">
        <f>IFERROR(('Channel wise traffic'!E84-'Channel wise traffic'!E77)/'Channel wise traffic'!E77,"NA")</f>
        <v>0.0421052923292328</v>
      </c>
      <c r="V84" s="3">
        <f>IFERROR(('Channel wise traffic'!F84-'Channel wise traffic'!F77)/'Channel wise traffic'!F77,"NA")</f>
        <v>0.0421052280314667</v>
      </c>
      <c r="W84" t="str">
        <f t="shared" si="21"/>
        <v/>
      </c>
    </row>
    <row r="85" spans="2:23">
      <c r="B85" s="17">
        <v>43548</v>
      </c>
      <c r="C85" s="8">
        <v>45338648</v>
      </c>
      <c r="D85" s="8">
        <v>9425904</v>
      </c>
      <c r="E85" s="8">
        <v>3300951</v>
      </c>
      <c r="F85" s="8">
        <v>2289540</v>
      </c>
      <c r="G85" s="8">
        <v>1839416</v>
      </c>
      <c r="H85" s="18">
        <f t="shared" si="11"/>
        <v>0.0405705966353474</v>
      </c>
      <c r="I85" s="20">
        <f t="shared" si="16"/>
        <v>0.222598128033372</v>
      </c>
      <c r="J85" s="20">
        <f t="shared" si="17"/>
        <v>0.0631578939963391</v>
      </c>
      <c r="K85" s="20">
        <f t="shared" si="18"/>
        <v>0.149968537069981</v>
      </c>
      <c r="L85" s="21">
        <f t="shared" si="12"/>
        <v>0.207899979725906</v>
      </c>
      <c r="M85" s="21">
        <f t="shared" si="13"/>
        <v>0.350199938382568</v>
      </c>
      <c r="N85" s="21">
        <f t="shared" si="14"/>
        <v>0.693600117057175</v>
      </c>
      <c r="O85" s="21">
        <f t="shared" si="15"/>
        <v>0.803399809568734</v>
      </c>
      <c r="P85" s="22" t="str">
        <f t="shared" si="19"/>
        <v>High</v>
      </c>
      <c r="Q85" s="22" t="str">
        <f t="shared" si="20"/>
        <v/>
      </c>
      <c r="R85" s="3">
        <f ca="1">IF(ROW()&gt;3,IFERROR((VALUE(TRIM(CLEAN('Supporting Data'!G85)))-VALUE(TRIM(CLEAN(OFFSET('Supporting Data'!G85,-7,0)))))/VALUE(TRIM(CLEAN(OFFSET('Supporting Data'!G85,-7,0)))),""),"")</f>
        <v>-0.103448275862069</v>
      </c>
      <c r="S85" s="3">
        <f>IFERROR(('Channel wise traffic'!C85-'Channel wise traffic'!C78)/'Channel wise traffic'!C78,"NA")</f>
        <v>0.0631579228485332</v>
      </c>
      <c r="T85" s="3">
        <f>IFERROR(('Channel wise traffic'!D85-'Channel wise traffic'!D78)/'Channel wise traffic'!D78,"NA")</f>
        <v>0.0631578983936473</v>
      </c>
      <c r="U85" s="3">
        <f>IFERROR(('Channel wise traffic'!E85-'Channel wise traffic'!E78)/'Channel wise traffic'!E78,"NA")</f>
        <v>0.0631580450814308</v>
      </c>
      <c r="V85" s="3">
        <f>IFERROR(('Channel wise traffic'!F85-'Channel wise traffic'!F78)/'Channel wise traffic'!F78,"NA")</f>
        <v>0.0631578871419388</v>
      </c>
      <c r="W85" t="str">
        <f t="shared" si="21"/>
        <v/>
      </c>
    </row>
    <row r="86" spans="2:23">
      <c r="B86" s="17">
        <v>43549</v>
      </c>
      <c r="C86" s="8">
        <v>22368860</v>
      </c>
      <c r="D86" s="8">
        <v>5536293</v>
      </c>
      <c r="E86" s="8">
        <v>2258807</v>
      </c>
      <c r="F86" s="8">
        <v>1632440</v>
      </c>
      <c r="G86" s="8">
        <v>1351986</v>
      </c>
      <c r="H86" s="18">
        <f t="shared" si="11"/>
        <v>0.0604405410020895</v>
      </c>
      <c r="I86" s="20">
        <f t="shared" si="16"/>
        <v>0.031850312992748</v>
      </c>
      <c r="J86" s="20">
        <f t="shared" si="17"/>
        <v>0</v>
      </c>
      <c r="K86" s="20">
        <f t="shared" si="18"/>
        <v>0.031850312992748</v>
      </c>
      <c r="L86" s="21">
        <f t="shared" si="12"/>
        <v>0.247500006705751</v>
      </c>
      <c r="M86" s="21">
        <f t="shared" si="13"/>
        <v>0.407999901739305</v>
      </c>
      <c r="N86" s="21">
        <f t="shared" si="14"/>
        <v>0.722700080175066</v>
      </c>
      <c r="O86" s="21">
        <f t="shared" si="15"/>
        <v>0.828199505035407</v>
      </c>
      <c r="P86" s="22" t="str">
        <f t="shared" si="19"/>
        <v/>
      </c>
      <c r="Q86" s="22" t="str">
        <f t="shared" si="20"/>
        <v/>
      </c>
      <c r="R86" s="3">
        <f ca="1">IF(ROW()&gt;3,IFERROR((VALUE(TRIM(CLEAN('Supporting Data'!G86)))-VALUE(TRIM(CLEAN(OFFSET('Supporting Data'!G86,-7,0)))))/VALUE(TRIM(CLEAN(OFFSET('Supporting Data'!G86,-7,0)))),""),"")</f>
        <v>-0.0689655172413793</v>
      </c>
      <c r="S86" s="3">
        <f>IFERROR(('Channel wise traffic'!C86-'Channel wise traffic'!C79)/'Channel wise traffic'!C79,"NA")</f>
        <v>0</v>
      </c>
      <c r="T86" s="3">
        <f>IFERROR(('Channel wise traffic'!D86-'Channel wise traffic'!D79)/'Channel wise traffic'!D79,"NA")</f>
        <v>0</v>
      </c>
      <c r="U86" s="3">
        <f>IFERROR(('Channel wise traffic'!E86-'Channel wise traffic'!E79)/'Channel wise traffic'!E79,"NA")</f>
        <v>0</v>
      </c>
      <c r="V86" s="3">
        <f>IFERROR(('Channel wise traffic'!F86-'Channel wise traffic'!F79)/'Channel wise traffic'!F79,"NA")</f>
        <v>0</v>
      </c>
      <c r="W86" t="str">
        <f t="shared" si="21"/>
        <v/>
      </c>
    </row>
    <row r="87" spans="2:23">
      <c r="B87" s="17">
        <v>43550</v>
      </c>
      <c r="C87" s="8">
        <v>20848646</v>
      </c>
      <c r="D87" s="8">
        <v>5107918</v>
      </c>
      <c r="E87" s="8">
        <v>2043167</v>
      </c>
      <c r="F87" s="8">
        <v>1476597</v>
      </c>
      <c r="G87" s="8">
        <v>1259241</v>
      </c>
      <c r="H87" s="18">
        <f t="shared" si="11"/>
        <v>0.0603991741238256</v>
      </c>
      <c r="I87" s="20">
        <f t="shared" si="16"/>
        <v>0.779649734728892</v>
      </c>
      <c r="J87" s="20">
        <f t="shared" si="17"/>
        <v>-0.0495049513978268</v>
      </c>
      <c r="K87" s="20">
        <f t="shared" si="18"/>
        <v>0.872339826857698</v>
      </c>
      <c r="L87" s="21">
        <f t="shared" si="12"/>
        <v>0.244999987049519</v>
      </c>
      <c r="M87" s="21">
        <f t="shared" si="13"/>
        <v>0.399999960845104</v>
      </c>
      <c r="N87" s="21">
        <f t="shared" si="14"/>
        <v>0.72270010234112</v>
      </c>
      <c r="O87" s="21">
        <f t="shared" si="15"/>
        <v>0.852799375862202</v>
      </c>
      <c r="P87" s="22" t="str">
        <f t="shared" si="19"/>
        <v>High</v>
      </c>
      <c r="Q87" s="22" t="str">
        <f t="shared" si="20"/>
        <v/>
      </c>
      <c r="R87" s="3">
        <f ca="1">IF(ROW()&gt;3,IFERROR((VALUE(TRIM(CLEAN('Supporting Data'!G87)))-VALUE(TRIM(CLEAN(OFFSET('Supporting Data'!G87,-7,0)))))/VALUE(TRIM(CLEAN(OFFSET('Supporting Data'!G87,-7,0)))),""),"")</f>
        <v>0</v>
      </c>
      <c r="S87" s="3">
        <f>IFERROR(('Channel wise traffic'!C87-'Channel wise traffic'!C80)/'Channel wise traffic'!C80,"NA")</f>
        <v>-0.0495049404641899</v>
      </c>
      <c r="T87" s="3">
        <f>IFERROR(('Channel wise traffic'!D87-'Channel wise traffic'!D80)/'Channel wise traffic'!D80,"NA")</f>
        <v>-0.0495049404641899</v>
      </c>
      <c r="U87" s="3">
        <f>IFERROR(('Channel wise traffic'!E87-'Channel wise traffic'!E80)/'Channel wise traffic'!E80,"NA")</f>
        <v>-0.0495048068713642</v>
      </c>
      <c r="V87" s="3">
        <f>IFERROR(('Channel wise traffic'!F87-'Channel wise traffic'!F80)/'Channel wise traffic'!F80,"NA")</f>
        <v>-0.049504881050638</v>
      </c>
      <c r="W87" t="str">
        <f t="shared" si="21"/>
        <v>Hike</v>
      </c>
    </row>
    <row r="88" spans="2:23">
      <c r="B88" s="17">
        <v>43551</v>
      </c>
      <c r="C88" s="8">
        <v>20848646</v>
      </c>
      <c r="D88" s="8">
        <v>5212161</v>
      </c>
      <c r="E88" s="8">
        <v>2084864</v>
      </c>
      <c r="F88" s="8">
        <v>1476292</v>
      </c>
      <c r="G88" s="8">
        <v>1150032</v>
      </c>
      <c r="H88" s="18">
        <f t="shared" si="11"/>
        <v>0.0551609922294234</v>
      </c>
      <c r="I88" s="20">
        <f t="shared" si="16"/>
        <v>-0.165327962549671</v>
      </c>
      <c r="J88" s="20">
        <f t="shared" si="17"/>
        <v>-0.0204081728542597</v>
      </c>
      <c r="K88" s="20">
        <f t="shared" si="18"/>
        <v>-0.147938953428866</v>
      </c>
      <c r="L88" s="21">
        <f t="shared" si="12"/>
        <v>0.249999976017627</v>
      </c>
      <c r="M88" s="21">
        <f t="shared" si="13"/>
        <v>0.3999999232564</v>
      </c>
      <c r="N88" s="21">
        <f t="shared" si="14"/>
        <v>0.708099904837918</v>
      </c>
      <c r="O88" s="21">
        <f t="shared" si="15"/>
        <v>0.779000360362313</v>
      </c>
      <c r="P88" s="22" t="str">
        <f t="shared" si="19"/>
        <v/>
      </c>
      <c r="Q88" s="22" t="str">
        <f t="shared" si="20"/>
        <v/>
      </c>
      <c r="R88" s="3">
        <f ca="1">IF(ROW()&gt;3,IFERROR((VALUE(TRIM(CLEAN('Supporting Data'!G88)))-VALUE(TRIM(CLEAN(OFFSET('Supporting Data'!G88,-7,0)))))/VALUE(TRIM(CLEAN(OFFSET('Supporting Data'!G88,-7,0)))),""),"")</f>
        <v>-0.0344827586206897</v>
      </c>
      <c r="S88" s="3">
        <f>IFERROR(('Channel wise traffic'!C88-'Channel wise traffic'!C81)/'Channel wise traffic'!C81,"NA")</f>
        <v>-0.0204081845740933</v>
      </c>
      <c r="T88" s="3">
        <f>IFERROR(('Channel wise traffic'!D88-'Channel wise traffic'!D81)/'Channel wise traffic'!D81,"NA")</f>
        <v>-0.0204082271916648</v>
      </c>
      <c r="U88" s="3">
        <f>IFERROR(('Channel wise traffic'!E88-'Channel wise traffic'!E81)/'Channel wise traffic'!E81,"NA")</f>
        <v>-0.0204081022446862</v>
      </c>
      <c r="V88" s="3">
        <f>IFERROR(('Channel wise traffic'!F88-'Channel wise traffic'!F81)/'Channel wise traffic'!F81,"NA")</f>
        <v>-0.0204081337608325</v>
      </c>
      <c r="W88" t="str">
        <f t="shared" si="21"/>
        <v/>
      </c>
    </row>
    <row r="89" spans="2:23">
      <c r="B89" s="17">
        <v>43552</v>
      </c>
      <c r="C89" s="8">
        <v>21500167</v>
      </c>
      <c r="D89" s="8">
        <v>5267540</v>
      </c>
      <c r="E89" s="8">
        <v>2064876</v>
      </c>
      <c r="F89" s="8">
        <v>1552580</v>
      </c>
      <c r="G89" s="8">
        <v>1311309</v>
      </c>
      <c r="H89" s="18">
        <f t="shared" si="11"/>
        <v>0.0609906425377998</v>
      </c>
      <c r="I89" s="20">
        <f t="shared" si="16"/>
        <v>0.0622135493873663</v>
      </c>
      <c r="J89" s="20">
        <f t="shared" si="17"/>
        <v>-0.00999998158153807</v>
      </c>
      <c r="K89" s="20">
        <f t="shared" si="18"/>
        <v>0.0729429592175831</v>
      </c>
      <c r="L89" s="21">
        <f t="shared" si="12"/>
        <v>0.244999957442191</v>
      </c>
      <c r="M89" s="21">
        <f t="shared" si="13"/>
        <v>0.39200006074942</v>
      </c>
      <c r="N89" s="21">
        <f t="shared" si="14"/>
        <v>0.75189987195357</v>
      </c>
      <c r="O89" s="21">
        <f t="shared" si="15"/>
        <v>0.844599956201935</v>
      </c>
      <c r="P89" s="22" t="str">
        <f t="shared" si="19"/>
        <v/>
      </c>
      <c r="Q89" s="22" t="str">
        <f t="shared" si="20"/>
        <v/>
      </c>
      <c r="R89" s="3">
        <f ca="1">IF(ROW()&gt;3,IFERROR((VALUE(TRIM(CLEAN('Supporting Data'!G89)))-VALUE(TRIM(CLEAN(OFFSET('Supporting Data'!G89,-7,0)))))/VALUE(TRIM(CLEAN(OFFSET('Supporting Data'!G89,-7,0)))),""),"")</f>
        <v>0.0714285714285714</v>
      </c>
      <c r="S89" s="3">
        <f>IFERROR(('Channel wise traffic'!C89-'Channel wise traffic'!C82)/'Channel wise traffic'!C82,"NA")</f>
        <v>-0.00999994627948329</v>
      </c>
      <c r="T89" s="3">
        <f>IFERROR(('Channel wise traffic'!D89-'Channel wise traffic'!D82)/'Channel wise traffic'!D82,"NA")</f>
        <v>-0.00999986186151668</v>
      </c>
      <c r="U89" s="3">
        <f>IFERROR(('Channel wise traffic'!E89-'Channel wise traffic'!E82)/'Channel wise traffic'!E82,"NA")</f>
        <v>-0.00999997069789657</v>
      </c>
      <c r="V89" s="3">
        <f>IFERROR(('Channel wise traffic'!F89-'Channel wise traffic'!F82)/'Channel wise traffic'!F82,"NA")</f>
        <v>-0.00999998583195136</v>
      </c>
      <c r="W89" t="str">
        <f t="shared" si="21"/>
        <v/>
      </c>
    </row>
    <row r="90" spans="2:23">
      <c r="B90" s="17">
        <v>43553</v>
      </c>
      <c r="C90" s="8">
        <v>22803207</v>
      </c>
      <c r="D90" s="8">
        <v>5757809</v>
      </c>
      <c r="E90" s="8">
        <v>2234030</v>
      </c>
      <c r="F90" s="8">
        <v>1712384</v>
      </c>
      <c r="G90" s="8">
        <v>1390113</v>
      </c>
      <c r="H90" s="18">
        <f t="shared" si="11"/>
        <v>0.0609612937338156</v>
      </c>
      <c r="I90" s="20">
        <f t="shared" si="16"/>
        <v>0.0209490529080361</v>
      </c>
      <c r="J90" s="20">
        <f t="shared" si="17"/>
        <v>0.0824742165270566</v>
      </c>
      <c r="K90" s="20">
        <f t="shared" si="18"/>
        <v>-0.0568375326448088</v>
      </c>
      <c r="L90" s="21">
        <f t="shared" si="12"/>
        <v>0.252499966342453</v>
      </c>
      <c r="M90" s="21">
        <f t="shared" si="13"/>
        <v>0.388000018757135</v>
      </c>
      <c r="N90" s="21">
        <f t="shared" si="14"/>
        <v>0.766500002238108</v>
      </c>
      <c r="O90" s="21">
        <f t="shared" si="15"/>
        <v>0.811799806585439</v>
      </c>
      <c r="P90" s="22" t="str">
        <f t="shared" si="19"/>
        <v/>
      </c>
      <c r="Q90" s="22" t="str">
        <f t="shared" si="20"/>
        <v/>
      </c>
      <c r="R90" s="3">
        <f ca="1">IF(ROW()&gt;3,IFERROR((VALUE(TRIM(CLEAN('Supporting Data'!G90)))-VALUE(TRIM(CLEAN(OFFSET('Supporting Data'!G90,-7,0)))))/VALUE(TRIM(CLEAN(OFFSET('Supporting Data'!G90,-7,0)))),""),"")</f>
        <v>-0.0740740740740741</v>
      </c>
      <c r="S90" s="3">
        <f>IFERROR(('Channel wise traffic'!C90-'Channel wise traffic'!C83)/'Channel wise traffic'!C83,"NA")</f>
        <v>0.0824741765063073</v>
      </c>
      <c r="T90" s="3">
        <f>IFERROR(('Channel wise traffic'!D90-'Channel wise traffic'!D83)/'Channel wise traffic'!D83,"NA")</f>
        <v>0.0824743119932219</v>
      </c>
      <c r="U90" s="3">
        <f>IFERROR(('Channel wise traffic'!E90-'Channel wise traffic'!E83)/'Channel wise traffic'!E83,"NA")</f>
        <v>0.0824739776630819</v>
      </c>
      <c r="V90" s="3">
        <f>IFERROR(('Channel wise traffic'!F90-'Channel wise traffic'!F83)/'Channel wise traffic'!F83,"NA")</f>
        <v>0.0824741063403293</v>
      </c>
      <c r="W90" t="str">
        <f t="shared" si="21"/>
        <v/>
      </c>
    </row>
    <row r="91" spans="2:23">
      <c r="B91" s="17">
        <v>43554</v>
      </c>
      <c r="C91" s="8">
        <v>44889750</v>
      </c>
      <c r="D91" s="8">
        <v>9898190</v>
      </c>
      <c r="E91" s="8">
        <v>3399038</v>
      </c>
      <c r="F91" s="8">
        <v>2311346</v>
      </c>
      <c r="G91" s="8">
        <v>1748764</v>
      </c>
      <c r="H91" s="18">
        <f t="shared" si="11"/>
        <v>0.0389568665452581</v>
      </c>
      <c r="I91" s="20">
        <f t="shared" si="16"/>
        <v>-0.0672109470553439</v>
      </c>
      <c r="J91" s="20">
        <f t="shared" si="17"/>
        <v>0.0101009987364554</v>
      </c>
      <c r="K91" s="20">
        <f t="shared" si="18"/>
        <v>-0.0765388271950127</v>
      </c>
      <c r="L91" s="21">
        <f t="shared" si="12"/>
        <v>0.2205000027846</v>
      </c>
      <c r="M91" s="21">
        <f t="shared" si="13"/>
        <v>0.343399954941257</v>
      </c>
      <c r="N91" s="21">
        <f t="shared" si="14"/>
        <v>0.680000047072142</v>
      </c>
      <c r="O91" s="21">
        <f t="shared" si="15"/>
        <v>0.756599834036098</v>
      </c>
      <c r="P91" s="22" t="str">
        <f t="shared" si="19"/>
        <v/>
      </c>
      <c r="Q91" s="22" t="str">
        <f t="shared" si="20"/>
        <v/>
      </c>
      <c r="R91" s="3">
        <f ca="1">IF(ROW()&gt;3,IFERROR((VALUE(TRIM(CLEAN('Supporting Data'!G91)))-VALUE(TRIM(CLEAN(OFFSET('Supporting Data'!G91,-7,0)))))/VALUE(TRIM(CLEAN(OFFSET('Supporting Data'!G91,-7,0)))),""),"")</f>
        <v>-0.0666666666666667</v>
      </c>
      <c r="S91" s="3">
        <f>IFERROR(('Channel wise traffic'!C91-'Channel wise traffic'!C84)/'Channel wise traffic'!C84,"NA")</f>
        <v>0.0101010037873686</v>
      </c>
      <c r="T91" s="3">
        <f>IFERROR(('Channel wise traffic'!D91-'Channel wise traffic'!D84)/'Channel wise traffic'!D84,"NA")</f>
        <v>0.0101009831628057</v>
      </c>
      <c r="U91" s="3">
        <f>IFERROR(('Channel wise traffic'!E91-'Channel wise traffic'!E84)/'Channel wise traffic'!E84,"NA")</f>
        <v>0.0101010679569348</v>
      </c>
      <c r="V91" s="3">
        <f>IFERROR(('Channel wise traffic'!F91-'Channel wise traffic'!F84)/'Channel wise traffic'!F84,"NA")</f>
        <v>0.0101010669237875</v>
      </c>
      <c r="W91" t="str">
        <f t="shared" si="21"/>
        <v/>
      </c>
    </row>
    <row r="92" spans="2:23">
      <c r="B92" s="17">
        <v>43555</v>
      </c>
      <c r="C92" s="8">
        <v>42645263</v>
      </c>
      <c r="D92" s="8">
        <v>8597285</v>
      </c>
      <c r="E92" s="8">
        <v>2806153</v>
      </c>
      <c r="F92" s="8">
        <v>2003593</v>
      </c>
      <c r="G92" s="8">
        <v>1640943</v>
      </c>
      <c r="H92" s="18">
        <f t="shared" si="11"/>
        <v>0.0384789044447914</v>
      </c>
      <c r="I92" s="20">
        <f t="shared" si="16"/>
        <v>-0.107900007393651</v>
      </c>
      <c r="J92" s="20">
        <f t="shared" si="17"/>
        <v>-0.0594059399389236</v>
      </c>
      <c r="K92" s="20">
        <f t="shared" si="18"/>
        <v>-0.0515568506264845</v>
      </c>
      <c r="L92" s="21">
        <f t="shared" si="12"/>
        <v>0.201599999512255</v>
      </c>
      <c r="M92" s="21">
        <f t="shared" si="13"/>
        <v>0.326399904155789</v>
      </c>
      <c r="N92" s="21">
        <f t="shared" si="14"/>
        <v>0.713999913760939</v>
      </c>
      <c r="O92" s="21">
        <f t="shared" si="15"/>
        <v>0.819000166201419</v>
      </c>
      <c r="P92" s="22" t="str">
        <f t="shared" si="19"/>
        <v/>
      </c>
      <c r="Q92" s="22" t="str">
        <f t="shared" si="20"/>
        <v/>
      </c>
      <c r="R92" s="3">
        <f ca="1">IF(ROW()&gt;3,IFERROR((VALUE(TRIM(CLEAN('Supporting Data'!G92)))-VALUE(TRIM(CLEAN(OFFSET('Supporting Data'!G92,-7,0)))))/VALUE(TRIM(CLEAN(OFFSET('Supporting Data'!G92,-7,0)))),""),"")</f>
        <v>0.115384615384615</v>
      </c>
      <c r="S92" s="3">
        <f>IFERROR(('Channel wise traffic'!C92-'Channel wise traffic'!C85)/'Channel wise traffic'!C85,"NA")</f>
        <v>-0.059405965464955</v>
      </c>
      <c r="T92" s="3">
        <f>IFERROR(('Channel wise traffic'!D92-'Channel wise traffic'!D85)/'Channel wise traffic'!D85,"NA")</f>
        <v>-0.0594059438292978</v>
      </c>
      <c r="U92" s="3">
        <f>IFERROR(('Channel wise traffic'!E92-'Channel wise traffic'!E85)/'Channel wise traffic'!E85,"NA")</f>
        <v>-0.0594060736064818</v>
      </c>
      <c r="V92" s="3">
        <f>IFERROR(('Channel wise traffic'!F92-'Channel wise traffic'!F85)/'Channel wise traffic'!F85,"NA")</f>
        <v>-0.0594059338747178</v>
      </c>
      <c r="W92" t="str">
        <f t="shared" si="21"/>
        <v/>
      </c>
    </row>
    <row r="93" spans="2:23">
      <c r="B93" s="17">
        <v>43556</v>
      </c>
      <c r="C93" s="8">
        <v>21065820</v>
      </c>
      <c r="D93" s="8">
        <v>5424448</v>
      </c>
      <c r="E93" s="8">
        <v>2278268</v>
      </c>
      <c r="F93" s="8">
        <v>1629873</v>
      </c>
      <c r="G93" s="8">
        <v>1363225</v>
      </c>
      <c r="H93" s="18">
        <f t="shared" si="11"/>
        <v>0.0647126482614966</v>
      </c>
      <c r="I93" s="20">
        <f t="shared" si="16"/>
        <v>0.00831295590338953</v>
      </c>
      <c r="J93" s="20">
        <f t="shared" si="17"/>
        <v>-0.058252409823299</v>
      </c>
      <c r="K93" s="20">
        <f t="shared" si="18"/>
        <v>0.070682809726329</v>
      </c>
      <c r="L93" s="21">
        <f t="shared" si="12"/>
        <v>0.25749996914433</v>
      </c>
      <c r="M93" s="21">
        <f t="shared" si="13"/>
        <v>0.419999970503911</v>
      </c>
      <c r="N93" s="21">
        <f t="shared" si="14"/>
        <v>0.715400031954099</v>
      </c>
      <c r="O93" s="21">
        <f t="shared" si="15"/>
        <v>0.836399523153031</v>
      </c>
      <c r="P93" s="22" t="str">
        <f t="shared" si="19"/>
        <v/>
      </c>
      <c r="Q93" s="22" t="str">
        <f t="shared" si="20"/>
        <v/>
      </c>
      <c r="R93" s="3">
        <f ca="1">IF(ROW()&gt;3,IFERROR((VALUE(TRIM(CLEAN('Supporting Data'!G93)))-VALUE(TRIM(CLEAN(OFFSET('Supporting Data'!G93,-7,0)))))/VALUE(TRIM(CLEAN(OFFSET('Supporting Data'!G93,-7,0)))),""),"")</f>
        <v>0.0740740740740741</v>
      </c>
      <c r="S93" s="3">
        <f>IFERROR(('Channel wise traffic'!C93-'Channel wise traffic'!C86)/'Channel wise traffic'!C86,"NA")</f>
        <v>-0.0582523644913582</v>
      </c>
      <c r="T93" s="3">
        <f>IFERROR(('Channel wise traffic'!D93-'Channel wise traffic'!D86)/'Channel wise traffic'!D86,"NA")</f>
        <v>-0.0582524448671367</v>
      </c>
      <c r="U93" s="3">
        <f>IFERROR(('Channel wise traffic'!E93-'Channel wise traffic'!E86)/'Channel wise traffic'!E86,"NA")</f>
        <v>-0.0582522614641949</v>
      </c>
      <c r="V93" s="3">
        <f>IFERROR(('Channel wise traffic'!F93-'Channel wise traffic'!F86)/'Channel wise traffic'!F86,"NA")</f>
        <v>-0.0582523470559946</v>
      </c>
      <c r="W93" t="str">
        <f t="shared" si="21"/>
        <v/>
      </c>
    </row>
    <row r="94" spans="2:23">
      <c r="B94" s="17">
        <v>43557</v>
      </c>
      <c r="C94" s="8">
        <v>22803207</v>
      </c>
      <c r="D94" s="8">
        <v>5700801</v>
      </c>
      <c r="E94" s="8">
        <v>2257517</v>
      </c>
      <c r="F94" s="8">
        <v>1565588</v>
      </c>
      <c r="G94" s="8">
        <v>1309458</v>
      </c>
      <c r="H94" s="18">
        <f t="shared" si="11"/>
        <v>0.0574242912411399</v>
      </c>
      <c r="I94" s="20">
        <f t="shared" si="16"/>
        <v>0.0398787841247227</v>
      </c>
      <c r="J94" s="20">
        <f t="shared" si="17"/>
        <v>0.0937500209845762</v>
      </c>
      <c r="K94" s="20">
        <f t="shared" si="18"/>
        <v>-0.0492537013268895</v>
      </c>
      <c r="L94" s="21">
        <f t="shared" si="12"/>
        <v>0.249999967109889</v>
      </c>
      <c r="M94" s="21">
        <f t="shared" si="13"/>
        <v>0.395999965618867</v>
      </c>
      <c r="N94" s="21">
        <f t="shared" si="14"/>
        <v>0.6934999825029</v>
      </c>
      <c r="O94" s="21">
        <f t="shared" si="15"/>
        <v>0.836400125703569</v>
      </c>
      <c r="P94" s="22" t="str">
        <f t="shared" si="19"/>
        <v/>
      </c>
      <c r="Q94" s="22" t="str">
        <f t="shared" si="20"/>
        <v/>
      </c>
      <c r="R94" s="3">
        <f ca="1">IF(ROW()&gt;3,IFERROR((VALUE(TRIM(CLEAN('Supporting Data'!G94)))-VALUE(TRIM(CLEAN(OFFSET('Supporting Data'!G94,-7,0)))))/VALUE(TRIM(CLEAN(OFFSET('Supporting Data'!G94,-7,0)))),""),"")</f>
        <v>0</v>
      </c>
      <c r="S94" s="3">
        <f>IFERROR(('Channel wise traffic'!C94-'Channel wise traffic'!C87)/'Channel wise traffic'!C87,"NA")</f>
        <v>0.0937500333088535</v>
      </c>
      <c r="T94" s="3">
        <f>IFERROR(('Channel wise traffic'!D94-'Channel wise traffic'!D87)/'Channel wise traffic'!D87,"NA")</f>
        <v>0.093750122132463</v>
      </c>
      <c r="U94" s="3">
        <f>IFERROR(('Channel wise traffic'!E94-'Channel wise traffic'!E87)/'Channel wise traffic'!E87,"NA")</f>
        <v>0.0937497138466811</v>
      </c>
      <c r="V94" s="3">
        <f>IFERROR(('Channel wise traffic'!F94-'Channel wise traffic'!F87)/'Channel wise traffic'!F87,"NA")</f>
        <v>0.0937498616401582</v>
      </c>
      <c r="W94" t="str">
        <f t="shared" si="21"/>
        <v/>
      </c>
    </row>
    <row r="95" spans="2:23">
      <c r="B95" s="17">
        <v>43558</v>
      </c>
      <c r="C95" s="8">
        <v>22368860</v>
      </c>
      <c r="D95" s="8">
        <v>5536293</v>
      </c>
      <c r="E95" s="8">
        <v>2303097</v>
      </c>
      <c r="F95" s="8">
        <v>1597198</v>
      </c>
      <c r="G95" s="8">
        <v>1335896</v>
      </c>
      <c r="H95" s="18">
        <f t="shared" si="11"/>
        <v>0.0597212374703047</v>
      </c>
      <c r="I95" s="20">
        <f t="shared" si="16"/>
        <v>0.161616372413985</v>
      </c>
      <c r="J95" s="20">
        <f t="shared" si="17"/>
        <v>0.0729166776585875</v>
      </c>
      <c r="K95" s="20">
        <f t="shared" si="18"/>
        <v>0.0826715593134088</v>
      </c>
      <c r="L95" s="21">
        <f t="shared" si="12"/>
        <v>0.247500006705751</v>
      </c>
      <c r="M95" s="21">
        <f t="shared" si="13"/>
        <v>0.415999839603865</v>
      </c>
      <c r="N95" s="21">
        <f t="shared" si="14"/>
        <v>0.693500100082628</v>
      </c>
      <c r="O95" s="21">
        <f t="shared" si="15"/>
        <v>0.836399745053525</v>
      </c>
      <c r="P95" s="22" t="str">
        <f t="shared" si="19"/>
        <v/>
      </c>
      <c r="Q95" s="22" t="str">
        <f t="shared" si="20"/>
        <v/>
      </c>
      <c r="R95" s="3">
        <f ca="1">IF(ROW()&gt;3,IFERROR((VALUE(TRIM(CLEAN('Supporting Data'!G95)))-VALUE(TRIM(CLEAN(OFFSET('Supporting Data'!G95,-7,0)))))/VALUE(TRIM(CLEAN(OFFSET('Supporting Data'!G95,-7,0)))),""),"")</f>
        <v>0</v>
      </c>
      <c r="S95" s="3">
        <f>IFERROR(('Channel wise traffic'!C95-'Channel wise traffic'!C88)/'Channel wise traffic'!C88,"NA")</f>
        <v>0.0729166777696179</v>
      </c>
      <c r="T95" s="3">
        <f>IFERROR(('Channel wise traffic'!D95-'Channel wise traffic'!D88)/'Channel wise traffic'!D88,"NA")</f>
        <v>0.0729167221814226</v>
      </c>
      <c r="U95" s="3">
        <f>IFERROR(('Channel wise traffic'!E95-'Channel wise traffic'!E88)/'Channel wise traffic'!E88,"NA")</f>
        <v>0.0729164441029742</v>
      </c>
      <c r="V95" s="3">
        <f>IFERROR(('Channel wise traffic'!F95-'Channel wise traffic'!F88)/'Channel wise traffic'!F88,"NA")</f>
        <v>0.0729165590534563</v>
      </c>
      <c r="W95" t="str">
        <f t="shared" si="21"/>
        <v/>
      </c>
    </row>
    <row r="96" spans="2:23">
      <c r="B96" s="17">
        <v>43559</v>
      </c>
      <c r="C96" s="8">
        <v>22151687</v>
      </c>
      <c r="D96" s="8">
        <v>5814817</v>
      </c>
      <c r="E96" s="8">
        <v>1162963</v>
      </c>
      <c r="F96" s="8">
        <v>806515</v>
      </c>
      <c r="G96" s="8">
        <v>628275</v>
      </c>
      <c r="H96" s="18">
        <f t="shared" si="11"/>
        <v>0.0283623996673481</v>
      </c>
      <c r="I96" s="20">
        <f t="shared" si="16"/>
        <v>-0.520879518099853</v>
      </c>
      <c r="J96" s="20">
        <f t="shared" si="17"/>
        <v>0.030303020437004</v>
      </c>
      <c r="K96" s="20">
        <f t="shared" si="18"/>
        <v>-0.534971292526224</v>
      </c>
      <c r="L96" s="21">
        <f t="shared" si="12"/>
        <v>0.262499962192496</v>
      </c>
      <c r="M96" s="21">
        <f t="shared" si="13"/>
        <v>0.199999931210217</v>
      </c>
      <c r="N96" s="21">
        <f t="shared" si="14"/>
        <v>0.693500137149677</v>
      </c>
      <c r="O96" s="21">
        <f t="shared" si="15"/>
        <v>0.778999770618029</v>
      </c>
      <c r="P96" s="22" t="str">
        <f t="shared" si="19"/>
        <v>Low</v>
      </c>
      <c r="Q96" s="22" t="str">
        <f t="shared" si="20"/>
        <v/>
      </c>
      <c r="R96" s="3">
        <f ca="1">IF(ROW()&gt;3,IFERROR((VALUE(TRIM(CLEAN('Supporting Data'!G96)))-VALUE(TRIM(CLEAN(OFFSET('Supporting Data'!G96,-7,0)))))/VALUE(TRIM(CLEAN(OFFSET('Supporting Data'!G96,-7,0)))),""),"")</f>
        <v>-0.0333333333333333</v>
      </c>
      <c r="S96" s="3">
        <f>IFERROR(('Channel wise traffic'!C96-'Channel wise traffic'!C89)/'Channel wise traffic'!C89,"NA")</f>
        <v>0.0303029950672217</v>
      </c>
      <c r="T96" s="3">
        <f>IFERROR(('Channel wise traffic'!D96-'Channel wise traffic'!D89)/'Channel wise traffic'!D89,"NA")</f>
        <v>0.0303029520012334</v>
      </c>
      <c r="U96" s="3">
        <f>IFERROR(('Channel wise traffic'!E96-'Channel wise traffic'!E89)/'Channel wise traffic'!E89,"NA")</f>
        <v>0.0303029406118685</v>
      </c>
      <c r="V96" s="3">
        <f>IFERROR(('Channel wise traffic'!F96-'Channel wise traffic'!F89)/'Channel wise traffic'!F89,"NA")</f>
        <v>0.0303029869358787</v>
      </c>
      <c r="W96" t="str">
        <f t="shared" si="21"/>
        <v>Drop</v>
      </c>
    </row>
    <row r="97" spans="2:23">
      <c r="B97" s="17">
        <v>43560</v>
      </c>
      <c r="C97" s="8">
        <v>22586034</v>
      </c>
      <c r="D97" s="8">
        <v>5928833</v>
      </c>
      <c r="E97" s="8">
        <v>2418964</v>
      </c>
      <c r="F97" s="8">
        <v>1854136</v>
      </c>
      <c r="G97" s="8">
        <v>1566003</v>
      </c>
      <c r="H97" s="18">
        <f t="shared" si="11"/>
        <v>0.069335014726357</v>
      </c>
      <c r="I97" s="20">
        <f t="shared" si="16"/>
        <v>0.126529282151883</v>
      </c>
      <c r="J97" s="20">
        <f t="shared" si="17"/>
        <v>-0.00952379198241721</v>
      </c>
      <c r="K97" s="20">
        <f t="shared" si="18"/>
        <v>0.13736127433753</v>
      </c>
      <c r="L97" s="21">
        <f t="shared" si="12"/>
        <v>0.262499959045488</v>
      </c>
      <c r="M97" s="21">
        <f t="shared" si="13"/>
        <v>0.408000022938747</v>
      </c>
      <c r="N97" s="21">
        <f t="shared" si="14"/>
        <v>0.766500038859611</v>
      </c>
      <c r="O97" s="21">
        <f t="shared" si="15"/>
        <v>0.844599856752687</v>
      </c>
      <c r="P97" s="22" t="str">
        <f t="shared" si="19"/>
        <v/>
      </c>
      <c r="Q97" s="22" t="str">
        <f t="shared" si="20"/>
        <v/>
      </c>
      <c r="R97" s="3">
        <f ca="1">IF(ROW()&gt;3,IFERROR((VALUE(TRIM(CLEAN('Supporting Data'!G97)))-VALUE(TRIM(CLEAN(OFFSET('Supporting Data'!G97,-7,0)))))/VALUE(TRIM(CLEAN(OFFSET('Supporting Data'!G97,-7,0)))),""),"")</f>
        <v>0.12</v>
      </c>
      <c r="S97" s="3">
        <f>IFERROR(('Channel wise traffic'!C97-'Channel wise traffic'!C90)/'Channel wise traffic'!C90,"NA")</f>
        <v>-0.00952375847742654</v>
      </c>
      <c r="T97" s="3">
        <f>IFERROR(('Channel wise traffic'!D97-'Channel wise traffic'!D90)/'Channel wise traffic'!D90,"NA")</f>
        <v>-0.00952383891414885</v>
      </c>
      <c r="U97" s="3">
        <f>IFERROR(('Channel wise traffic'!E97-'Channel wise traffic'!E90)/'Channel wise traffic'!E90,"NA")</f>
        <v>-0.00952378294593422</v>
      </c>
      <c r="V97" s="3">
        <f>IFERROR(('Channel wise traffic'!F97-'Channel wise traffic'!F90)/'Channel wise traffic'!F90,"NA")</f>
        <v>-0.00952379667297089</v>
      </c>
      <c r="W97" t="str">
        <f t="shared" si="21"/>
        <v/>
      </c>
    </row>
    <row r="98" spans="2:23">
      <c r="B98" s="17">
        <v>43561</v>
      </c>
      <c r="C98" s="8">
        <v>46685340</v>
      </c>
      <c r="D98" s="8">
        <v>9999999</v>
      </c>
      <c r="E98" s="8">
        <v>3434000</v>
      </c>
      <c r="F98" s="8">
        <v>2288417</v>
      </c>
      <c r="G98" s="8">
        <v>1856364</v>
      </c>
      <c r="H98" s="18">
        <f t="shared" si="11"/>
        <v>0.0397633175639291</v>
      </c>
      <c r="I98" s="20">
        <f t="shared" si="16"/>
        <v>0.0615291714605287</v>
      </c>
      <c r="J98" s="20">
        <f t="shared" si="17"/>
        <v>0.04</v>
      </c>
      <c r="K98" s="20">
        <f t="shared" si="18"/>
        <v>0.0207011264043546</v>
      </c>
      <c r="L98" s="21">
        <f t="shared" si="12"/>
        <v>0.21419998226424</v>
      </c>
      <c r="M98" s="21">
        <f t="shared" si="13"/>
        <v>0.343400034340003</v>
      </c>
      <c r="N98" s="21">
        <f t="shared" si="14"/>
        <v>0.666399825276645</v>
      </c>
      <c r="O98" s="21">
        <f t="shared" si="15"/>
        <v>0.811200056633035</v>
      </c>
      <c r="P98" s="22" t="str">
        <f t="shared" si="19"/>
        <v/>
      </c>
      <c r="Q98" s="22" t="str">
        <f t="shared" si="20"/>
        <v/>
      </c>
      <c r="R98" s="3">
        <f ca="1">IF(ROW()&gt;3,IFERROR((VALUE(TRIM(CLEAN('Supporting Data'!G98)))-VALUE(TRIM(CLEAN(OFFSET('Supporting Data'!G98,-7,0)))))/VALUE(TRIM(CLEAN(OFFSET('Supporting Data'!G98,-7,0)))),""),"")</f>
        <v>-0.107142857142857</v>
      </c>
      <c r="S98" s="3">
        <f>IFERROR(('Channel wise traffic'!C98-'Channel wise traffic'!C91)/'Channel wise traffic'!C91,"NA")</f>
        <v>0.0399999752479996</v>
      </c>
      <c r="T98" s="3">
        <f>IFERROR(('Channel wise traffic'!D98-'Channel wise traffic'!D91)/'Channel wise traffic'!D91,"NA")</f>
        <v>0.0400000594048035</v>
      </c>
      <c r="U98" s="3">
        <f>IFERROR(('Channel wise traffic'!E98-'Channel wise traffic'!E91)/'Channel wise traffic'!E91,"NA")</f>
        <v>0.0400000243019665</v>
      </c>
      <c r="V98" s="3">
        <f>IFERROR(('Channel wise traffic'!F98-'Channel wise traffic'!F91)/'Channel wise traffic'!F91,"NA")</f>
        <v>0.0399999657279994</v>
      </c>
      <c r="W98" t="str">
        <f t="shared" si="21"/>
        <v/>
      </c>
    </row>
    <row r="99" spans="2:23">
      <c r="B99" s="17">
        <v>43562</v>
      </c>
      <c r="C99" s="8">
        <v>43094160</v>
      </c>
      <c r="D99" s="8">
        <v>8687782</v>
      </c>
      <c r="E99" s="8">
        <v>2983384</v>
      </c>
      <c r="F99" s="8">
        <v>1947553</v>
      </c>
      <c r="G99" s="8">
        <v>1503900</v>
      </c>
      <c r="H99" s="18">
        <f t="shared" si="11"/>
        <v>0.0348980001002456</v>
      </c>
      <c r="I99" s="20">
        <f t="shared" si="16"/>
        <v>-0.0835147838773193</v>
      </c>
      <c r="J99" s="20">
        <f t="shared" si="17"/>
        <v>0.0105263039414249</v>
      </c>
      <c r="K99" s="20">
        <f t="shared" si="18"/>
        <v>-0.0930614942450773</v>
      </c>
      <c r="L99" s="21">
        <f t="shared" si="12"/>
        <v>0.20159998477752</v>
      </c>
      <c r="M99" s="21">
        <f t="shared" si="13"/>
        <v>0.343399961002705</v>
      </c>
      <c r="N99" s="21">
        <f t="shared" si="14"/>
        <v>0.652799974793724</v>
      </c>
      <c r="O99" s="21">
        <f t="shared" si="15"/>
        <v>0.772199780955897</v>
      </c>
      <c r="P99" s="22" t="str">
        <f t="shared" si="19"/>
        <v/>
      </c>
      <c r="Q99" s="22" t="str">
        <f t="shared" si="20"/>
        <v/>
      </c>
      <c r="R99" s="3">
        <f ca="1">IF(ROW()&gt;3,IFERROR((VALUE(TRIM(CLEAN('Supporting Data'!G99)))-VALUE(TRIM(CLEAN(OFFSET('Supporting Data'!G99,-7,0)))))/VALUE(TRIM(CLEAN(OFFSET('Supporting Data'!G99,-7,0)))),""),"")</f>
        <v>-0.0689655172413793</v>
      </c>
      <c r="S99" s="3">
        <f>IFERROR(('Channel wise traffic'!C99-'Channel wise traffic'!C92)/'Channel wise traffic'!C92,"NA")</f>
        <v>0.0105263096186147</v>
      </c>
      <c r="T99" s="3">
        <f>IFERROR(('Channel wise traffic'!D99-'Channel wise traffic'!D92)/'Channel wise traffic'!D92,"NA")</f>
        <v>0.0105262874492334</v>
      </c>
      <c r="U99" s="3">
        <f>IFERROR(('Channel wise traffic'!E99-'Channel wise traffic'!E92)/'Channel wise traffic'!E92,"NA")</f>
        <v>0.010526376376099</v>
      </c>
      <c r="V99" s="3">
        <f>IFERROR(('Channel wise traffic'!F99-'Channel wise traffic'!F92)/'Channel wise traffic'!F92,"NA")</f>
        <v>0.0105262844604974</v>
      </c>
      <c r="W99" t="str">
        <f t="shared" si="21"/>
        <v/>
      </c>
    </row>
    <row r="100" spans="2:23">
      <c r="B100" s="17">
        <v>43563</v>
      </c>
      <c r="C100" s="8">
        <v>21500167</v>
      </c>
      <c r="D100" s="8">
        <v>5536293</v>
      </c>
      <c r="E100" s="8">
        <v>2170226</v>
      </c>
      <c r="F100" s="8">
        <v>1520894</v>
      </c>
      <c r="G100" s="8">
        <v>1259605</v>
      </c>
      <c r="H100" s="18">
        <f t="shared" si="11"/>
        <v>0.0585858240077856</v>
      </c>
      <c r="I100" s="20">
        <f t="shared" si="16"/>
        <v>-0.0760109299638724</v>
      </c>
      <c r="J100" s="20">
        <f t="shared" si="17"/>
        <v>0.0206185659993297</v>
      </c>
      <c r="K100" s="20">
        <f t="shared" si="18"/>
        <v>-0.0946773840710885</v>
      </c>
      <c r="L100" s="21">
        <f t="shared" si="12"/>
        <v>0.257499999883722</v>
      </c>
      <c r="M100" s="21">
        <f t="shared" si="13"/>
        <v>0.391999845383906</v>
      </c>
      <c r="N100" s="21">
        <f t="shared" si="14"/>
        <v>0.700799824534403</v>
      </c>
      <c r="O100" s="21">
        <f t="shared" si="15"/>
        <v>0.828200387403724</v>
      </c>
      <c r="P100" s="22" t="str">
        <f t="shared" si="19"/>
        <v/>
      </c>
      <c r="Q100" s="22" t="str">
        <f t="shared" si="20"/>
        <v/>
      </c>
      <c r="R100" s="3">
        <f ca="1">IF(ROW()&gt;3,IFERROR((VALUE(TRIM(CLEAN('Supporting Data'!G100)))-VALUE(TRIM(CLEAN(OFFSET('Supporting Data'!G100,-7,0)))))/VALUE(TRIM(CLEAN(OFFSET('Supporting Data'!G100,-7,0)))),""),"")</f>
        <v>-0.0689655172413793</v>
      </c>
      <c r="S100" s="3">
        <f>IFERROR(('Channel wise traffic'!C100-'Channel wise traffic'!C93)/'Channel wise traffic'!C93,"NA")</f>
        <v>0.0206185770920376</v>
      </c>
      <c r="T100" s="3">
        <f>IFERROR(('Channel wise traffic'!D100-'Channel wise traffic'!D93)/'Channel wise traffic'!D93,"NA")</f>
        <v>0.0206186219522551</v>
      </c>
      <c r="U100" s="3">
        <f>IFERROR(('Channel wise traffic'!E100-'Channel wise traffic'!E93)/'Channel wise traffic'!E93,"NA")</f>
        <v>0.0206184944157705</v>
      </c>
      <c r="V100" s="3">
        <f>IFERROR(('Channel wise traffic'!F100-'Channel wise traffic'!F93)/'Channel wise traffic'!F93,"NA")</f>
        <v>0.0206185265850823</v>
      </c>
      <c r="W100" t="str">
        <f t="shared" si="21"/>
        <v/>
      </c>
    </row>
    <row r="101" spans="2:23">
      <c r="B101" s="17">
        <v>43564</v>
      </c>
      <c r="C101" s="8">
        <v>21717340</v>
      </c>
      <c r="D101" s="8">
        <v>5592215</v>
      </c>
      <c r="E101" s="8">
        <v>2214517</v>
      </c>
      <c r="F101" s="8">
        <v>1535767</v>
      </c>
      <c r="G101" s="8">
        <v>1322295</v>
      </c>
      <c r="H101" s="18">
        <f t="shared" si="11"/>
        <v>0.0608866002926694</v>
      </c>
      <c r="I101" s="20">
        <f t="shared" si="16"/>
        <v>0.00980329266001659</v>
      </c>
      <c r="J101" s="20">
        <f t="shared" si="17"/>
        <v>-0.0476190476190476</v>
      </c>
      <c r="K101" s="20">
        <f t="shared" si="18"/>
        <v>0.0602934572930175</v>
      </c>
      <c r="L101" s="21">
        <f t="shared" si="12"/>
        <v>0.257499997697692</v>
      </c>
      <c r="M101" s="21">
        <f t="shared" si="13"/>
        <v>0.395999974965197</v>
      </c>
      <c r="N101" s="21">
        <f t="shared" si="14"/>
        <v>0.693499756380285</v>
      </c>
      <c r="O101" s="21">
        <f t="shared" si="15"/>
        <v>0.86099974800865</v>
      </c>
      <c r="P101" s="22" t="str">
        <f t="shared" si="19"/>
        <v/>
      </c>
      <c r="Q101" s="22" t="str">
        <f t="shared" si="20"/>
        <v/>
      </c>
      <c r="R101" s="3">
        <f ca="1">IF(ROW()&gt;3,IFERROR((VALUE(TRIM(CLEAN('Supporting Data'!G101)))-VALUE(TRIM(CLEAN(OFFSET('Supporting Data'!G101,-7,0)))))/VALUE(TRIM(CLEAN(OFFSET('Supporting Data'!G101,-7,0)))),""),"")</f>
        <v>0</v>
      </c>
      <c r="S101" s="3">
        <f>IFERROR(('Channel wise traffic'!C101-'Channel wise traffic'!C94)/'Channel wise traffic'!C94,"NA")</f>
        <v>-0.0476190360175969</v>
      </c>
      <c r="T101" s="3">
        <f>IFERROR(('Channel wise traffic'!D101-'Channel wise traffic'!D94)/'Channel wise traffic'!D94,"NA")</f>
        <v>-0.0476191945707443</v>
      </c>
      <c r="U101" s="3">
        <f>IFERROR(('Channel wise traffic'!E101-'Channel wise traffic'!E94)/'Channel wise traffic'!E94,"NA")</f>
        <v>-0.0476189147296711</v>
      </c>
      <c r="V101" s="3">
        <f>IFERROR(('Channel wise traffic'!F101-'Channel wise traffic'!F94)/'Channel wise traffic'!F94,"NA")</f>
        <v>-0.0476189833648544</v>
      </c>
      <c r="W101" t="str">
        <f t="shared" si="21"/>
        <v/>
      </c>
    </row>
    <row r="102" spans="2:23">
      <c r="B102" s="17">
        <v>43565</v>
      </c>
      <c r="C102" s="8">
        <v>21500167</v>
      </c>
      <c r="D102" s="8">
        <v>5375041</v>
      </c>
      <c r="E102" s="8">
        <v>2064016</v>
      </c>
      <c r="F102" s="8">
        <v>1521799</v>
      </c>
      <c r="G102" s="8">
        <v>1210438</v>
      </c>
      <c r="H102" s="18">
        <f t="shared" si="11"/>
        <v>0.0562990045612204</v>
      </c>
      <c r="I102" s="20">
        <f t="shared" si="16"/>
        <v>-0.0939129992155078</v>
      </c>
      <c r="J102" s="20">
        <f t="shared" si="17"/>
        <v>-0.038834924980531</v>
      </c>
      <c r="K102" s="20">
        <f t="shared" si="18"/>
        <v>-0.057303449393291</v>
      </c>
      <c r="L102" s="21">
        <f t="shared" si="12"/>
        <v>0.24999996511655</v>
      </c>
      <c r="M102" s="21">
        <f t="shared" si="13"/>
        <v>0.384000047627544</v>
      </c>
      <c r="N102" s="21">
        <f t="shared" si="14"/>
        <v>0.737300001550376</v>
      </c>
      <c r="O102" s="21">
        <f t="shared" si="15"/>
        <v>0.795399392429618</v>
      </c>
      <c r="P102" s="22" t="str">
        <f t="shared" si="19"/>
        <v/>
      </c>
      <c r="Q102" s="22" t="str">
        <f t="shared" si="20"/>
        <v/>
      </c>
      <c r="R102" s="3">
        <f ca="1">IF(ROW()&gt;3,IFERROR((VALUE(TRIM(CLEAN('Supporting Data'!G102)))-VALUE(TRIM(CLEAN(OFFSET('Supporting Data'!G102,-7,0)))))/VALUE(TRIM(CLEAN(OFFSET('Supporting Data'!G102,-7,0)))),""),"")</f>
        <v>-0.107142857142857</v>
      </c>
      <c r="S102" s="3">
        <f>IFERROR(('Channel wise traffic'!C102-'Channel wise traffic'!C95)/'Channel wise traffic'!C95,"NA")</f>
        <v>-0.0388348682673792</v>
      </c>
      <c r="T102" s="3">
        <f>IFERROR(('Channel wise traffic'!D102-'Channel wise traffic'!D95)/'Channel wise traffic'!D95,"NA")</f>
        <v>-0.0388349080533917</v>
      </c>
      <c r="U102" s="3">
        <f>IFERROR(('Channel wise traffic'!E102-'Channel wise traffic'!E95)/'Channel wise traffic'!E95,"NA")</f>
        <v>-0.03883484097613</v>
      </c>
      <c r="V102" s="3">
        <f>IFERROR(('Channel wise traffic'!F102-'Channel wise traffic'!F95)/'Channel wise traffic'!F95,"NA")</f>
        <v>-0.0388348980373297</v>
      </c>
      <c r="W102" t="str">
        <f t="shared" si="21"/>
        <v/>
      </c>
    </row>
    <row r="103" spans="2:23">
      <c r="B103" s="17">
        <v>43566</v>
      </c>
      <c r="C103" s="8">
        <v>20631473</v>
      </c>
      <c r="D103" s="8">
        <v>5106289</v>
      </c>
      <c r="E103" s="8">
        <v>1981240</v>
      </c>
      <c r="F103" s="8">
        <v>1504157</v>
      </c>
      <c r="G103" s="8">
        <v>1208741</v>
      </c>
      <c r="H103" s="18">
        <f t="shared" si="11"/>
        <v>0.0585872370819088</v>
      </c>
      <c r="I103" s="20">
        <f t="shared" si="16"/>
        <v>0.92390434125184</v>
      </c>
      <c r="J103" s="20">
        <f t="shared" si="17"/>
        <v>-0.0686274593894361</v>
      </c>
      <c r="K103" s="20">
        <f t="shared" si="18"/>
        <v>1.06566573241532</v>
      </c>
      <c r="L103" s="21">
        <f t="shared" si="12"/>
        <v>0.247499972493481</v>
      </c>
      <c r="M103" s="21">
        <f t="shared" si="13"/>
        <v>0.387999974149524</v>
      </c>
      <c r="N103" s="21">
        <f t="shared" si="14"/>
        <v>0.759199794068361</v>
      </c>
      <c r="O103" s="21">
        <f t="shared" si="15"/>
        <v>0.80360028906557</v>
      </c>
      <c r="P103" s="22" t="str">
        <f t="shared" si="19"/>
        <v>High</v>
      </c>
      <c r="Q103" s="22" t="str">
        <f t="shared" si="20"/>
        <v/>
      </c>
      <c r="R103" s="3">
        <f ca="1">IF(ROW()&gt;3,IFERROR((VALUE(TRIM(CLEAN('Supporting Data'!G103)))-VALUE(TRIM(CLEAN(OFFSET('Supporting Data'!G103,-7,0)))))/VALUE(TRIM(CLEAN(OFFSET('Supporting Data'!G103,-7,0)))),""),"")</f>
        <v>-0.137931034482759</v>
      </c>
      <c r="S103" s="3">
        <f>IFERROR(('Channel wise traffic'!C103-'Channel wise traffic'!C96)/'Channel wise traffic'!C96,"NA")</f>
        <v>-0.0686274571273544</v>
      </c>
      <c r="T103" s="3">
        <f>IFERROR(('Channel wise traffic'!D103-'Channel wise traffic'!D96)/'Channel wise traffic'!D96,"NA")</f>
        <v>-0.0686275017952819</v>
      </c>
      <c r="U103" s="3">
        <f>IFERROR(('Channel wise traffic'!E103-'Channel wise traffic'!E96)/'Channel wise traffic'!E96,"NA")</f>
        <v>-0.0686272538305115</v>
      </c>
      <c r="V103" s="3">
        <f>IFERROR(('Channel wise traffic'!F103-'Channel wise traffic'!F96)/'Channel wise traffic'!F96,"NA")</f>
        <v>-0.0686273556551872</v>
      </c>
      <c r="W103" t="str">
        <f t="shared" si="21"/>
        <v>Hike</v>
      </c>
    </row>
    <row r="104" spans="2:23">
      <c r="B104" s="17">
        <v>43567</v>
      </c>
      <c r="C104" s="8">
        <v>20631473</v>
      </c>
      <c r="D104" s="8">
        <v>5054710</v>
      </c>
      <c r="E104" s="8">
        <v>1920790</v>
      </c>
      <c r="F104" s="8">
        <v>1402176</v>
      </c>
      <c r="G104" s="8">
        <v>1138287</v>
      </c>
      <c r="H104" s="18">
        <f t="shared" si="11"/>
        <v>0.0551723573009062</v>
      </c>
      <c r="I104" s="20">
        <f t="shared" si="16"/>
        <v>-0.27312591355189</v>
      </c>
      <c r="J104" s="20">
        <f t="shared" si="17"/>
        <v>-0.0865384777159195</v>
      </c>
      <c r="K104" s="20">
        <f t="shared" si="18"/>
        <v>-0.204264143901119</v>
      </c>
      <c r="L104" s="21">
        <f t="shared" si="12"/>
        <v>0.244999957104372</v>
      </c>
      <c r="M104" s="21">
        <f t="shared" si="13"/>
        <v>0.380000039567057</v>
      </c>
      <c r="N104" s="21">
        <f t="shared" si="14"/>
        <v>0.729999635566616</v>
      </c>
      <c r="O104" s="21">
        <f t="shared" si="15"/>
        <v>0.811800373134328</v>
      </c>
      <c r="P104" s="22" t="str">
        <f t="shared" si="19"/>
        <v>Low</v>
      </c>
      <c r="Q104" s="22" t="str">
        <f t="shared" si="20"/>
        <v/>
      </c>
      <c r="R104" s="3">
        <f ca="1">IF(ROW()&gt;3,IFERROR((VALUE(TRIM(CLEAN('Supporting Data'!G104)))-VALUE(TRIM(CLEAN(OFFSET('Supporting Data'!G104,-7,0)))))/VALUE(TRIM(CLEAN(OFFSET('Supporting Data'!G104,-7,0)))),""),"")</f>
        <v>0</v>
      </c>
      <c r="S104" s="3">
        <f>IFERROR(('Channel wise traffic'!C104-'Channel wise traffic'!C97)/'Channel wise traffic'!C97,"NA")</f>
        <v>-0.0865384851897166</v>
      </c>
      <c r="T104" s="3">
        <f>IFERROR(('Channel wise traffic'!D104-'Channel wise traffic'!D97)/'Channel wise traffic'!D97,"NA")</f>
        <v>-0.086538567180734</v>
      </c>
      <c r="U104" s="3">
        <f>IFERROR(('Channel wise traffic'!E104-'Channel wise traffic'!E97)/'Channel wise traffic'!E97,"NA")</f>
        <v>-0.086538217715458</v>
      </c>
      <c r="V104" s="3">
        <f>IFERROR(('Channel wise traffic'!F104-'Channel wise traffic'!F97)/'Channel wise traffic'!F97,"NA")</f>
        <v>-0.0865383436460385</v>
      </c>
      <c r="W104" t="str">
        <f t="shared" si="21"/>
        <v>Drop</v>
      </c>
    </row>
    <row r="105" spans="2:23">
      <c r="B105" s="17">
        <v>43568</v>
      </c>
      <c r="C105" s="8">
        <v>43094160</v>
      </c>
      <c r="D105" s="8">
        <v>9140271</v>
      </c>
      <c r="E105" s="8">
        <v>3107692</v>
      </c>
      <c r="F105" s="8">
        <v>2113230</v>
      </c>
      <c r="G105" s="8">
        <v>1598870</v>
      </c>
      <c r="H105" s="18">
        <f t="shared" si="11"/>
        <v>0.0371017789881506</v>
      </c>
      <c r="I105" s="20">
        <f t="shared" si="16"/>
        <v>-0.138708787716202</v>
      </c>
      <c r="J105" s="20">
        <f t="shared" si="17"/>
        <v>-0.0769230769230769</v>
      </c>
      <c r="K105" s="20">
        <f t="shared" si="18"/>
        <v>-0.0669345200258857</v>
      </c>
      <c r="L105" s="21">
        <f t="shared" si="12"/>
        <v>0.21209999220312</v>
      </c>
      <c r="M105" s="21">
        <f t="shared" si="13"/>
        <v>0.339999984683167</v>
      </c>
      <c r="N105" s="21">
        <f t="shared" si="14"/>
        <v>0.679999819801962</v>
      </c>
      <c r="O105" s="21">
        <f t="shared" si="15"/>
        <v>0.756600086124085</v>
      </c>
      <c r="P105" s="22" t="str">
        <f t="shared" si="19"/>
        <v/>
      </c>
      <c r="Q105" s="22" t="str">
        <f t="shared" si="20"/>
        <v/>
      </c>
      <c r="R105" s="3">
        <f ca="1">IF(ROW()&gt;3,IFERROR((VALUE(TRIM(CLEAN('Supporting Data'!G105)))-VALUE(TRIM(CLEAN(OFFSET('Supporting Data'!G105,-7,0)))))/VALUE(TRIM(CLEAN(OFFSET('Supporting Data'!G105,-7,0)))),""),"")</f>
        <v>0</v>
      </c>
      <c r="S105" s="3">
        <f>IFERROR(('Channel wise traffic'!C105-'Channel wise traffic'!C98)/'Channel wise traffic'!C98,"NA")</f>
        <v>-0.0769230906538467</v>
      </c>
      <c r="T105" s="3">
        <f>IFERROR(('Channel wise traffic'!D105-'Channel wise traffic'!D98)/'Channel wise traffic'!D98,"NA")</f>
        <v>-0.0769231074358975</v>
      </c>
      <c r="U105" s="3">
        <f>IFERROR(('Channel wise traffic'!E105-'Channel wise traffic'!E98)/'Channel wise traffic'!E98,"NA")</f>
        <v>-0.0769231218601441</v>
      </c>
      <c r="V105" s="3">
        <f>IFERROR(('Channel wise traffic'!F105-'Channel wise traffic'!F98)/'Channel wise traffic'!F98,"NA")</f>
        <v>-0.0769230959349122</v>
      </c>
      <c r="W105" t="str">
        <f t="shared" si="21"/>
        <v/>
      </c>
    </row>
    <row r="106" spans="2:23">
      <c r="B106" s="17">
        <v>43569</v>
      </c>
      <c r="C106" s="8">
        <v>46685340</v>
      </c>
      <c r="D106" s="8">
        <v>9803921</v>
      </c>
      <c r="E106" s="8">
        <v>3466666</v>
      </c>
      <c r="F106" s="8">
        <v>2357333</v>
      </c>
      <c r="G106" s="8">
        <v>1930656</v>
      </c>
      <c r="H106" s="18">
        <f t="shared" si="11"/>
        <v>0.0413546522313</v>
      </c>
      <c r="I106" s="20">
        <f t="shared" si="16"/>
        <v>0.283766207859565</v>
      </c>
      <c r="J106" s="20">
        <f t="shared" si="17"/>
        <v>0.0833333333333333</v>
      </c>
      <c r="K106" s="20">
        <f t="shared" si="18"/>
        <v>0.185014961101137</v>
      </c>
      <c r="L106" s="21">
        <f t="shared" si="12"/>
        <v>0.209999991432</v>
      </c>
      <c r="M106" s="21">
        <f t="shared" si="13"/>
        <v>0.353599952508797</v>
      </c>
      <c r="N106" s="21">
        <f t="shared" si="14"/>
        <v>0.680000034615391</v>
      </c>
      <c r="O106" s="21">
        <f t="shared" si="15"/>
        <v>0.81900011580884</v>
      </c>
      <c r="P106" s="22" t="str">
        <f t="shared" si="19"/>
        <v>High</v>
      </c>
      <c r="Q106" s="22" t="str">
        <f t="shared" si="20"/>
        <v/>
      </c>
      <c r="R106" s="3">
        <f ca="1">IF(ROW()&gt;3,IFERROR((VALUE(TRIM(CLEAN('Supporting Data'!G106)))-VALUE(TRIM(CLEAN(OFFSET('Supporting Data'!G106,-7,0)))))/VALUE(TRIM(CLEAN(OFFSET('Supporting Data'!G106,-7,0)))),""),"")</f>
        <v>0.0740740740740741</v>
      </c>
      <c r="S106" s="3">
        <f>IFERROR(('Channel wise traffic'!C106-'Channel wise traffic'!C99)/'Channel wise traffic'!C99,"NA")</f>
        <v>0.0833333494479176</v>
      </c>
      <c r="T106" s="3">
        <f>IFERROR(('Channel wise traffic'!D106-'Channel wise traffic'!D99)/'Channel wise traffic'!D99,"NA")</f>
        <v>0.0833333691435198</v>
      </c>
      <c r="U106" s="3">
        <f>IFERROR(('Channel wise traffic'!E106-'Channel wise traffic'!E99)/'Channel wise traffic'!E99,"NA")</f>
        <v>0.0833333860719773</v>
      </c>
      <c r="V106" s="3">
        <f>IFERROR(('Channel wise traffic'!F106-'Channel wise traffic'!F99)/'Channel wise traffic'!F99,"NA")</f>
        <v>0.0833333556458349</v>
      </c>
      <c r="W106" t="str">
        <f t="shared" si="21"/>
        <v/>
      </c>
    </row>
    <row r="107" spans="2:23">
      <c r="B107" s="17">
        <v>43570</v>
      </c>
      <c r="C107" s="8">
        <v>21065820</v>
      </c>
      <c r="D107" s="8">
        <v>5477113</v>
      </c>
      <c r="E107" s="8">
        <v>2256570</v>
      </c>
      <c r="F107" s="8">
        <v>1729661</v>
      </c>
      <c r="G107" s="8">
        <v>1418322</v>
      </c>
      <c r="H107" s="18">
        <f t="shared" si="11"/>
        <v>0.0673281173009168</v>
      </c>
      <c r="I107" s="20">
        <f t="shared" si="16"/>
        <v>0.126005374700799</v>
      </c>
      <c r="J107" s="20">
        <f t="shared" si="17"/>
        <v>-0.0202020291284249</v>
      </c>
      <c r="K107" s="20">
        <f t="shared" si="18"/>
        <v>0.149221990834667</v>
      </c>
      <c r="L107" s="21">
        <f t="shared" si="12"/>
        <v>0.259999990505948</v>
      </c>
      <c r="M107" s="21">
        <f t="shared" si="13"/>
        <v>0.411999898486666</v>
      </c>
      <c r="N107" s="21">
        <f t="shared" si="14"/>
        <v>0.766500042099292</v>
      </c>
      <c r="O107" s="21">
        <f t="shared" si="15"/>
        <v>0.819999988437041</v>
      </c>
      <c r="P107" s="22" t="str">
        <f t="shared" si="19"/>
        <v/>
      </c>
      <c r="Q107" s="22" t="str">
        <f t="shared" si="20"/>
        <v/>
      </c>
      <c r="R107" s="3">
        <f ca="1">IF(ROW()&gt;3,IFERROR((VALUE(TRIM(CLEAN('Supporting Data'!G107)))-VALUE(TRIM(CLEAN(OFFSET('Supporting Data'!G107,-7,0)))))/VALUE(TRIM(CLEAN(OFFSET('Supporting Data'!G107,-7,0)))),""),"")</f>
        <v>-0.037037037037037</v>
      </c>
      <c r="S107" s="3">
        <f>IFERROR(('Channel wise traffic'!C107-'Channel wise traffic'!C100)/'Channel wise traffic'!C100,"NA")</f>
        <v>-0.0202020397774694</v>
      </c>
      <c r="T107" s="3">
        <f>IFERROR(('Channel wise traffic'!D107-'Channel wise traffic'!D100)/'Channel wise traffic'!D100,"NA")</f>
        <v>-0.0202020828434577</v>
      </c>
      <c r="U107" s="3">
        <f>IFERROR(('Channel wise traffic'!E107-'Channel wise traffic'!E100)/'Channel wise traffic'!E100,"NA")</f>
        <v>-0.0202019604079123</v>
      </c>
      <c r="V107" s="3">
        <f>IFERROR(('Channel wise traffic'!F107-'Channel wise traffic'!F100)/'Channel wise traffic'!F100,"NA")</f>
        <v>-0.0202019912905858</v>
      </c>
      <c r="W107" t="str">
        <f t="shared" si="21"/>
        <v/>
      </c>
    </row>
    <row r="108" spans="2:23">
      <c r="B108" s="17">
        <v>43571</v>
      </c>
      <c r="C108" s="8">
        <v>22586034</v>
      </c>
      <c r="D108" s="8">
        <v>5872368</v>
      </c>
      <c r="E108" s="8">
        <v>2254989</v>
      </c>
      <c r="F108" s="8">
        <v>1596758</v>
      </c>
      <c r="G108" s="8">
        <v>1296248</v>
      </c>
      <c r="H108" s="18">
        <f t="shared" si="11"/>
        <v>0.0573915721547218</v>
      </c>
      <c r="I108" s="20">
        <f t="shared" si="16"/>
        <v>-0.019698327529031</v>
      </c>
      <c r="J108" s="20">
        <f t="shared" si="17"/>
        <v>0.0400000184184619</v>
      </c>
      <c r="K108" s="20">
        <f t="shared" si="18"/>
        <v>-0.0574022547021458</v>
      </c>
      <c r="L108" s="21">
        <f t="shared" si="12"/>
        <v>0.259999962808876</v>
      </c>
      <c r="M108" s="21">
        <f t="shared" si="13"/>
        <v>0.383999946869815</v>
      </c>
      <c r="N108" s="21">
        <f t="shared" si="14"/>
        <v>0.708100128204617</v>
      </c>
      <c r="O108" s="21">
        <f t="shared" si="15"/>
        <v>0.81179990956676</v>
      </c>
      <c r="P108" s="22" t="str">
        <f t="shared" si="19"/>
        <v/>
      </c>
      <c r="Q108" s="22" t="str">
        <f t="shared" si="20"/>
        <v/>
      </c>
      <c r="R108" s="3">
        <f ca="1">IF(ROW()&gt;3,IFERROR((VALUE(TRIM(CLEAN('Supporting Data'!G108)))-VALUE(TRIM(CLEAN(OFFSET('Supporting Data'!G108,-7,0)))))/VALUE(TRIM(CLEAN(OFFSET('Supporting Data'!G108,-7,0)))),""),"")</f>
        <v>0</v>
      </c>
      <c r="S108" s="3">
        <f>IFERROR(('Channel wise traffic'!C108-'Channel wise traffic'!C101)/'Channel wise traffic'!C101,"NA")</f>
        <v>0.0400000409299175</v>
      </c>
      <c r="T108" s="3">
        <f>IFERROR(('Channel wise traffic'!D108-'Channel wise traffic'!D101)/'Channel wise traffic'!D101,"NA")</f>
        <v>0.0400001296114164</v>
      </c>
      <c r="U108" s="3">
        <f>IFERROR(('Channel wise traffic'!E108-'Channel wise traffic'!E101)/'Channel wise traffic'!E101,"NA")</f>
        <v>0.0399998827915863</v>
      </c>
      <c r="V108" s="3">
        <f>IFERROR(('Channel wise traffic'!F108-'Channel wise traffic'!F101)/'Channel wise traffic'!F101,"NA")</f>
        <v>0.0399999433278054</v>
      </c>
      <c r="W108" t="str">
        <f t="shared" si="21"/>
        <v/>
      </c>
    </row>
    <row r="109" spans="2:23">
      <c r="B109" s="17">
        <v>43572</v>
      </c>
      <c r="C109" s="8">
        <v>21934513</v>
      </c>
      <c r="D109" s="8">
        <v>5319119</v>
      </c>
      <c r="E109" s="8">
        <v>2191477</v>
      </c>
      <c r="F109" s="8">
        <v>1551785</v>
      </c>
      <c r="G109" s="8">
        <v>1336086</v>
      </c>
      <c r="H109" s="18">
        <f t="shared" si="11"/>
        <v>0.0609124989462953</v>
      </c>
      <c r="I109" s="20">
        <f t="shared" si="16"/>
        <v>0.103803747073373</v>
      </c>
      <c r="J109" s="20">
        <f t="shared" si="17"/>
        <v>0.0202019826171583</v>
      </c>
      <c r="K109" s="20">
        <f t="shared" si="18"/>
        <v>0.0819462869908847</v>
      </c>
      <c r="L109" s="21">
        <f t="shared" si="12"/>
        <v>0.242499981649923</v>
      </c>
      <c r="M109" s="21">
        <f t="shared" si="13"/>
        <v>0.41199999473597</v>
      </c>
      <c r="N109" s="21">
        <f t="shared" si="14"/>
        <v>0.708100062195496</v>
      </c>
      <c r="O109" s="21">
        <f t="shared" si="15"/>
        <v>0.860999429689036</v>
      </c>
      <c r="P109" s="22" t="str">
        <f t="shared" si="19"/>
        <v/>
      </c>
      <c r="Q109" s="22" t="str">
        <f t="shared" si="20"/>
        <v/>
      </c>
      <c r="R109" s="3">
        <f ca="1">IF(ROW()&gt;3,IFERROR((VALUE(TRIM(CLEAN('Supporting Data'!G109)))-VALUE(TRIM(CLEAN(OFFSET('Supporting Data'!G109,-7,0)))))/VALUE(TRIM(CLEAN(OFFSET('Supporting Data'!G109,-7,0)))),""),"")</f>
        <v>0.2</v>
      </c>
      <c r="S109" s="3">
        <f>IFERROR(('Channel wise traffic'!C109-'Channel wise traffic'!C102)/'Channel wise traffic'!C102,"NA")</f>
        <v>0.0202019105795046</v>
      </c>
      <c r="T109" s="3">
        <f>IFERROR(('Channel wise traffic'!D109-'Channel wise traffic'!D102)/'Channel wise traffic'!D102,"NA")</f>
        <v>0.0202019105795046</v>
      </c>
      <c r="U109" s="3">
        <f>IFERROR(('Channel wise traffic'!E109-'Channel wise traffic'!E102)/'Channel wise traffic'!E102,"NA")</f>
        <v>0.0202019604079123</v>
      </c>
      <c r="V109" s="3">
        <f>IFERROR(('Channel wise traffic'!F109-'Channel wise traffic'!F102)/'Channel wise traffic'!F102,"NA")</f>
        <v>0.0202019912905858</v>
      </c>
      <c r="W109" t="str">
        <f t="shared" si="21"/>
        <v/>
      </c>
    </row>
    <row r="110" spans="2:23">
      <c r="B110" s="17">
        <v>43573</v>
      </c>
      <c r="C110" s="8">
        <v>22803207</v>
      </c>
      <c r="D110" s="8">
        <v>5415761</v>
      </c>
      <c r="E110" s="8">
        <v>3639391</v>
      </c>
      <c r="F110" s="8">
        <v>2656756</v>
      </c>
      <c r="G110" s="8">
        <v>2091398</v>
      </c>
      <c r="H110" s="18">
        <f t="shared" si="11"/>
        <v>0.0917150820057898</v>
      </c>
      <c r="I110" s="20">
        <f t="shared" si="16"/>
        <v>0.730228394668502</v>
      </c>
      <c r="J110" s="20">
        <f t="shared" si="17"/>
        <v>0.105263157894737</v>
      </c>
      <c r="K110" s="20">
        <f t="shared" si="18"/>
        <v>0.565444738033407</v>
      </c>
      <c r="L110" s="21">
        <f t="shared" si="12"/>
        <v>0.237499970947069</v>
      </c>
      <c r="M110" s="21">
        <f t="shared" si="13"/>
        <v>0.671999927618667</v>
      </c>
      <c r="N110" s="21">
        <f t="shared" si="14"/>
        <v>0.73000015661961</v>
      </c>
      <c r="O110" s="21">
        <f t="shared" si="15"/>
        <v>0.78719987834788</v>
      </c>
      <c r="P110" s="22" t="str">
        <f t="shared" si="19"/>
        <v>High</v>
      </c>
      <c r="Q110" s="22" t="str">
        <f t="shared" si="20"/>
        <v/>
      </c>
      <c r="R110" s="3">
        <f ca="1">IF(ROW()&gt;3,IFERROR((VALUE(TRIM(CLEAN('Supporting Data'!G110)))-VALUE(TRIM(CLEAN(OFFSET('Supporting Data'!G110,-7,0)))))/VALUE(TRIM(CLEAN(OFFSET('Supporting Data'!G110,-7,0)))),""),"")</f>
        <v>0.12</v>
      </c>
      <c r="S110" s="3">
        <f>IFERROR(('Channel wise traffic'!C110-'Channel wise traffic'!C103)/'Channel wise traffic'!C103,"NA")</f>
        <v>0.105263129549919</v>
      </c>
      <c r="T110" s="3">
        <f>IFERROR(('Channel wise traffic'!D110-'Channel wise traffic'!D103)/'Channel wise traffic'!D103,"NA")</f>
        <v>0.105263318515386</v>
      </c>
      <c r="U110" s="3">
        <f>IFERROR(('Channel wise traffic'!E110-'Channel wise traffic'!E103)/'Channel wise traffic'!E103,"NA")</f>
        <v>0.105262833217741</v>
      </c>
      <c r="V110" s="3">
        <f>IFERROR(('Channel wise traffic'!F110-'Channel wise traffic'!F103)/'Channel wise traffic'!F103,"NA")</f>
        <v>0.10526300090806</v>
      </c>
      <c r="W110" t="str">
        <f t="shared" si="21"/>
        <v>Hike</v>
      </c>
    </row>
    <row r="111" spans="2:23">
      <c r="B111" s="17">
        <v>43574</v>
      </c>
      <c r="C111" s="8">
        <v>22151687</v>
      </c>
      <c r="D111" s="8">
        <v>5537921</v>
      </c>
      <c r="E111" s="8">
        <v>2281623</v>
      </c>
      <c r="F111" s="8">
        <v>1748864</v>
      </c>
      <c r="G111" s="8">
        <v>1419728</v>
      </c>
      <c r="H111" s="18">
        <f t="shared" si="11"/>
        <v>0.0640911908876286</v>
      </c>
      <c r="I111" s="20">
        <f t="shared" si="16"/>
        <v>0.247249595225106</v>
      </c>
      <c r="J111" s="20">
        <f t="shared" si="17"/>
        <v>0.0736842202202431</v>
      </c>
      <c r="K111" s="20">
        <f t="shared" si="18"/>
        <v>0.161654024280304</v>
      </c>
      <c r="L111" s="21">
        <f t="shared" si="12"/>
        <v>0.249999966142534</v>
      </c>
      <c r="M111" s="21">
        <f t="shared" si="13"/>
        <v>0.411999918380923</v>
      </c>
      <c r="N111" s="21">
        <f t="shared" si="14"/>
        <v>0.766499987070607</v>
      </c>
      <c r="O111" s="21">
        <f t="shared" si="15"/>
        <v>0.811800117104589</v>
      </c>
      <c r="P111" s="22" t="str">
        <f t="shared" si="19"/>
        <v>High</v>
      </c>
      <c r="Q111" s="22" t="str">
        <f t="shared" si="20"/>
        <v/>
      </c>
      <c r="R111" s="3">
        <f ca="1">IF(ROW()&gt;3,IFERROR((VALUE(TRIM(CLEAN('Supporting Data'!G111)))-VALUE(TRIM(CLEAN(OFFSET('Supporting Data'!G111,-7,0)))))/VALUE(TRIM(CLEAN(OFFSET('Supporting Data'!G111,-7,0)))),""),"")</f>
        <v>-0.0357142857142857</v>
      </c>
      <c r="S111" s="3">
        <f>IFERROR(('Channel wise traffic'!C111-'Channel wise traffic'!C104)/'Channel wise traffic'!C104,"NA")</f>
        <v>0.0736842176125203</v>
      </c>
      <c r="T111" s="3">
        <f>IFERROR(('Channel wise traffic'!D111-'Channel wise traffic'!D104)/'Channel wise traffic'!D104,"NA")</f>
        <v>0.0736842691056112</v>
      </c>
      <c r="U111" s="3">
        <f>IFERROR(('Channel wise traffic'!E111-'Channel wise traffic'!E104)/'Channel wise traffic'!E104,"NA")</f>
        <v>0.0736839832524184</v>
      </c>
      <c r="V111" s="3">
        <f>IFERROR(('Channel wise traffic'!F111-'Channel wise traffic'!F104)/'Channel wise traffic'!F104,"NA")</f>
        <v>0.073684100635642</v>
      </c>
      <c r="W111" t="str">
        <f t="shared" si="21"/>
        <v/>
      </c>
    </row>
    <row r="112" spans="2:23">
      <c r="B112" s="17">
        <v>43575</v>
      </c>
      <c r="C112" s="8">
        <v>44440853</v>
      </c>
      <c r="D112" s="8">
        <v>9612556</v>
      </c>
      <c r="E112" s="8">
        <v>3300951</v>
      </c>
      <c r="F112" s="8">
        <v>2132414</v>
      </c>
      <c r="G112" s="8">
        <v>1596752</v>
      </c>
      <c r="H112" s="18">
        <f t="shared" si="11"/>
        <v>0.0359298233992043</v>
      </c>
      <c r="I112" s="20">
        <f t="shared" si="16"/>
        <v>-0.00132468555917617</v>
      </c>
      <c r="J112" s="20">
        <f t="shared" si="17"/>
        <v>0.0312500116025002</v>
      </c>
      <c r="K112" s="20">
        <f t="shared" si="18"/>
        <v>-0.031587584771085</v>
      </c>
      <c r="L112" s="21">
        <f t="shared" si="12"/>
        <v>0.216299988661334</v>
      </c>
      <c r="M112" s="21">
        <f t="shared" si="13"/>
        <v>0.343399924016047</v>
      </c>
      <c r="N112" s="21">
        <f t="shared" si="14"/>
        <v>0.645999895181722</v>
      </c>
      <c r="O112" s="21">
        <f t="shared" si="15"/>
        <v>0.748800186080189</v>
      </c>
      <c r="P112" s="22" t="str">
        <f t="shared" si="19"/>
        <v/>
      </c>
      <c r="Q112" s="22" t="str">
        <f t="shared" si="20"/>
        <v/>
      </c>
      <c r="R112" s="3">
        <f ca="1">IF(ROW()&gt;3,IFERROR((VALUE(TRIM(CLEAN('Supporting Data'!G112)))-VALUE(TRIM(CLEAN(OFFSET('Supporting Data'!G112,-7,0)))))/VALUE(TRIM(CLEAN(OFFSET('Supporting Data'!G112,-7,0)))),""),"")</f>
        <v>0.16</v>
      </c>
      <c r="S112" s="3">
        <f>IFERROR(('Channel wise traffic'!C112-'Channel wise traffic'!C105)/'Channel wise traffic'!C105,"NA")</f>
        <v>0.0312500463294297</v>
      </c>
      <c r="T112" s="3">
        <f>IFERROR(('Channel wise traffic'!D112-'Channel wise traffic'!D105)/'Channel wise traffic'!D105,"NA")</f>
        <v>0.031250002685764</v>
      </c>
      <c r="U112" s="3">
        <f>IFERROR(('Channel wise traffic'!E112-'Channel wise traffic'!E105)/'Channel wise traffic'!E105,"NA")</f>
        <v>0.0312499670383475</v>
      </c>
      <c r="V112" s="3">
        <f>IFERROR(('Channel wise traffic'!F112-'Channel wise traffic'!F105)/'Channel wise traffic'!F105,"NA")</f>
        <v>0.0312499972109373</v>
      </c>
      <c r="W112" t="str">
        <f t="shared" si="21"/>
        <v/>
      </c>
    </row>
    <row r="113" spans="2:23">
      <c r="B113" s="17">
        <v>43576</v>
      </c>
      <c r="C113" s="8">
        <v>46685340</v>
      </c>
      <c r="D113" s="8">
        <v>10098039</v>
      </c>
      <c r="E113" s="8">
        <v>3536333</v>
      </c>
      <c r="F113" s="8">
        <v>2356612</v>
      </c>
      <c r="G113" s="8">
        <v>1930065</v>
      </c>
      <c r="H113" s="18">
        <f t="shared" si="11"/>
        <v>0.0413419930110823</v>
      </c>
      <c r="I113" s="20">
        <f t="shared" si="16"/>
        <v>-0.00030611356968823</v>
      </c>
      <c r="J113" s="20">
        <f t="shared" si="17"/>
        <v>0</v>
      </c>
      <c r="K113" s="20">
        <f t="shared" si="18"/>
        <v>-0.000306113569688218</v>
      </c>
      <c r="L113" s="21">
        <f t="shared" si="12"/>
        <v>0.21629999910036</v>
      </c>
      <c r="M113" s="21">
        <f t="shared" si="13"/>
        <v>0.350199974470291</v>
      </c>
      <c r="N113" s="21">
        <f t="shared" si="14"/>
        <v>0.666399911999238</v>
      </c>
      <c r="O113" s="21">
        <f t="shared" si="15"/>
        <v>0.818999903250938</v>
      </c>
      <c r="P113" s="22" t="str">
        <f t="shared" si="19"/>
        <v/>
      </c>
      <c r="Q113" s="22" t="str">
        <f t="shared" si="20"/>
        <v/>
      </c>
      <c r="R113" s="3">
        <f ca="1">IF(ROW()&gt;3,IFERROR((VALUE(TRIM(CLEAN('Supporting Data'!G113)))-VALUE(TRIM(CLEAN(OFFSET('Supporting Data'!G113,-7,0)))))/VALUE(TRIM(CLEAN(OFFSET('Supporting Data'!G113,-7,0)))),""),"")</f>
        <v>-0.137931034482759</v>
      </c>
      <c r="S113" s="3">
        <f>IFERROR(('Channel wise traffic'!C113-'Channel wise traffic'!C106)/'Channel wise traffic'!C106,"NA")</f>
        <v>0</v>
      </c>
      <c r="T113" s="3">
        <f>IFERROR(('Channel wise traffic'!D113-'Channel wise traffic'!D106)/'Channel wise traffic'!D106,"NA")</f>
        <v>0</v>
      </c>
      <c r="U113" s="3">
        <f>IFERROR(('Channel wise traffic'!E113-'Channel wise traffic'!E106)/'Channel wise traffic'!E106,"NA")</f>
        <v>0</v>
      </c>
      <c r="V113" s="3">
        <f>IFERROR(('Channel wise traffic'!F113-'Channel wise traffic'!F106)/'Channel wise traffic'!F106,"NA")</f>
        <v>0</v>
      </c>
      <c r="W113" t="str">
        <f t="shared" si="21"/>
        <v/>
      </c>
    </row>
    <row r="114" spans="2:23">
      <c r="B114" s="17">
        <v>43577</v>
      </c>
      <c r="C114" s="8">
        <v>20848646</v>
      </c>
      <c r="D114" s="8">
        <v>5368526</v>
      </c>
      <c r="E114" s="8">
        <v>2211832</v>
      </c>
      <c r="F114" s="8">
        <v>1695369</v>
      </c>
      <c r="G114" s="8">
        <v>1459713</v>
      </c>
      <c r="H114" s="18">
        <f t="shared" si="11"/>
        <v>0.0700147625893787</v>
      </c>
      <c r="I114" s="20">
        <f t="shared" si="16"/>
        <v>0.0291830769035522</v>
      </c>
      <c r="J114" s="20">
        <f t="shared" si="17"/>
        <v>-0.010309306734796</v>
      </c>
      <c r="K114" s="20">
        <f t="shared" si="18"/>
        <v>0.039903763779019</v>
      </c>
      <c r="L114" s="21">
        <f t="shared" si="12"/>
        <v>0.257499983452163</v>
      </c>
      <c r="M114" s="21">
        <f t="shared" si="13"/>
        <v>0.411999867375142</v>
      </c>
      <c r="N114" s="21">
        <f t="shared" si="14"/>
        <v>0.76649989691803</v>
      </c>
      <c r="O114" s="21">
        <f t="shared" si="15"/>
        <v>0.861000171644049</v>
      </c>
      <c r="P114" s="22" t="str">
        <f t="shared" si="19"/>
        <v/>
      </c>
      <c r="Q114" s="22" t="str">
        <f t="shared" si="20"/>
        <v/>
      </c>
      <c r="R114" s="3">
        <f ca="1">IF(ROW()&gt;3,IFERROR((VALUE(TRIM(CLEAN('Supporting Data'!G114)))-VALUE(TRIM(CLEAN(OFFSET('Supporting Data'!G114,-7,0)))))/VALUE(TRIM(CLEAN(OFFSET('Supporting Data'!G114,-7,0)))),""),"")</f>
        <v>0</v>
      </c>
      <c r="S114" s="3">
        <f>IFERROR(('Channel wise traffic'!C114-'Channel wise traffic'!C107)/'Channel wise traffic'!C107,"NA")</f>
        <v>-0.0103093544769403</v>
      </c>
      <c r="T114" s="3">
        <f>IFERROR(('Channel wise traffic'!D114-'Channel wise traffic'!D107)/'Channel wise traffic'!D107,"NA")</f>
        <v>-0.0103093109761276</v>
      </c>
      <c r="U114" s="3">
        <f>IFERROR(('Channel wise traffic'!E114-'Channel wise traffic'!E107)/'Channel wise traffic'!E107,"NA")</f>
        <v>-0.0103092472078852</v>
      </c>
      <c r="V114" s="3">
        <f>IFERROR(('Channel wise traffic'!F114-'Channel wise traffic'!F107)/'Channel wise traffic'!F107,"NA")</f>
        <v>-0.0103092632925412</v>
      </c>
      <c r="W114" t="str">
        <f t="shared" si="21"/>
        <v/>
      </c>
    </row>
    <row r="115" spans="2:23">
      <c r="B115" s="17">
        <v>43578</v>
      </c>
      <c r="C115" s="8">
        <v>20631473</v>
      </c>
      <c r="D115" s="8">
        <v>4899974</v>
      </c>
      <c r="E115" s="8">
        <v>1881590</v>
      </c>
      <c r="F115" s="8">
        <v>1414767</v>
      </c>
      <c r="G115" s="8">
        <v>1148508</v>
      </c>
      <c r="H115" s="18">
        <f t="shared" si="11"/>
        <v>0.0556677654571731</v>
      </c>
      <c r="I115" s="20">
        <f t="shared" si="16"/>
        <v>-0.113975103529572</v>
      </c>
      <c r="J115" s="20">
        <f t="shared" si="17"/>
        <v>-0.0865384777159195</v>
      </c>
      <c r="K115" s="20">
        <f t="shared" si="18"/>
        <v>-0.0300358856331984</v>
      </c>
      <c r="L115" s="21">
        <f t="shared" si="12"/>
        <v>0.237499959406679</v>
      </c>
      <c r="M115" s="21">
        <f t="shared" si="13"/>
        <v>0.383999996734677</v>
      </c>
      <c r="N115" s="21">
        <f t="shared" si="14"/>
        <v>0.751899723106522</v>
      </c>
      <c r="O115" s="21">
        <f t="shared" si="15"/>
        <v>0.811800105600427</v>
      </c>
      <c r="P115" s="22" t="str">
        <f t="shared" si="19"/>
        <v/>
      </c>
      <c r="Q115" s="22" t="str">
        <f t="shared" si="20"/>
        <v/>
      </c>
      <c r="R115" s="3">
        <f ca="1">IF(ROW()&gt;3,IFERROR((VALUE(TRIM(CLEAN('Supporting Data'!G115)))-VALUE(TRIM(CLEAN(OFFSET('Supporting Data'!G115,-7,0)))))/VALUE(TRIM(CLEAN(OFFSET('Supporting Data'!G115,-7,0)))),""),"")</f>
        <v>0.08</v>
      </c>
      <c r="S115" s="3">
        <f>IFERROR(('Channel wise traffic'!C115-'Channel wise traffic'!C108)/'Channel wise traffic'!C108,"NA")</f>
        <v>-0.0865384851897166</v>
      </c>
      <c r="T115" s="3">
        <f>IFERROR(('Channel wise traffic'!D115-'Channel wise traffic'!D108)/'Channel wise traffic'!D108,"NA")</f>
        <v>-0.086538567180734</v>
      </c>
      <c r="U115" s="3">
        <f>IFERROR(('Channel wise traffic'!E115-'Channel wise traffic'!E108)/'Channel wise traffic'!E108,"NA")</f>
        <v>-0.086538217715458</v>
      </c>
      <c r="V115" s="3">
        <f>IFERROR(('Channel wise traffic'!F115-'Channel wise traffic'!F108)/'Channel wise traffic'!F108,"NA")</f>
        <v>-0.0865383436460385</v>
      </c>
      <c r="W115" t="str">
        <f t="shared" si="21"/>
        <v/>
      </c>
    </row>
    <row r="116" spans="2:23">
      <c r="B116" s="17">
        <v>43579</v>
      </c>
      <c r="C116" s="8">
        <v>21717340</v>
      </c>
      <c r="D116" s="8">
        <v>5700801</v>
      </c>
      <c r="E116" s="8">
        <v>2325927</v>
      </c>
      <c r="F116" s="8">
        <v>1765843</v>
      </c>
      <c r="G116" s="8">
        <v>1476951</v>
      </c>
      <c r="H116" s="18">
        <f t="shared" si="11"/>
        <v>0.0680079144130911</v>
      </c>
      <c r="I116" s="20">
        <f t="shared" si="16"/>
        <v>0.105431087519815</v>
      </c>
      <c r="J116" s="20">
        <f t="shared" si="17"/>
        <v>-0.00990097204346411</v>
      </c>
      <c r="K116" s="20">
        <f t="shared" si="18"/>
        <v>0.116485378034673</v>
      </c>
      <c r="L116" s="21">
        <f t="shared" si="12"/>
        <v>0.262499965465384</v>
      </c>
      <c r="M116" s="21">
        <f t="shared" si="13"/>
        <v>0.408000033679478</v>
      </c>
      <c r="N116" s="21">
        <f t="shared" si="14"/>
        <v>0.759199665337734</v>
      </c>
      <c r="O116" s="21">
        <f t="shared" si="15"/>
        <v>0.83639995175109</v>
      </c>
      <c r="P116" s="22" t="str">
        <f t="shared" si="19"/>
        <v/>
      </c>
      <c r="Q116" s="22" t="str">
        <f t="shared" si="20"/>
        <v/>
      </c>
      <c r="R116" s="3">
        <f ca="1">IF(ROW()&gt;3,IFERROR((VALUE(TRIM(CLEAN('Supporting Data'!G116)))-VALUE(TRIM(CLEAN(OFFSET('Supporting Data'!G116,-7,0)))))/VALUE(TRIM(CLEAN(OFFSET('Supporting Data'!G116,-7,0)))),""),"")</f>
        <v>-0.166666666666667</v>
      </c>
      <c r="S116" s="3">
        <f>IFERROR(('Channel wise traffic'!C116-'Channel wise traffic'!C109)/'Channel wise traffic'!C109,"NA")</f>
        <v>-0.0099009374369968</v>
      </c>
      <c r="T116" s="3">
        <f>IFERROR(('Channel wise traffic'!D116-'Channel wise traffic'!D109)/'Channel wise traffic'!D109,"NA")</f>
        <v>-0.00990102186339876</v>
      </c>
      <c r="U116" s="3">
        <f>IFERROR(('Channel wise traffic'!E116-'Channel wise traffic'!E109)/'Channel wise traffic'!E109,"NA")</f>
        <v>-0.00990096137427283</v>
      </c>
      <c r="V116" s="3">
        <f>IFERROR(('Channel wise traffic'!F116-'Channel wise traffic'!F109)/'Channel wise traffic'!F109,"NA")</f>
        <v>-0.00990097621012759</v>
      </c>
      <c r="W116" t="str">
        <f t="shared" si="21"/>
        <v/>
      </c>
    </row>
    <row r="117" spans="2:23">
      <c r="B117" s="17">
        <v>43580</v>
      </c>
      <c r="C117" s="8">
        <v>22803207</v>
      </c>
      <c r="D117" s="8">
        <v>5700801</v>
      </c>
      <c r="E117" s="8">
        <v>2189107</v>
      </c>
      <c r="F117" s="8">
        <v>1518146</v>
      </c>
      <c r="G117" s="8">
        <v>1282226</v>
      </c>
      <c r="H117" s="18">
        <f t="shared" si="11"/>
        <v>0.0562300732524158</v>
      </c>
      <c r="I117" s="20">
        <f t="shared" si="16"/>
        <v>-0.386904835904022</v>
      </c>
      <c r="J117" s="20">
        <f t="shared" si="17"/>
        <v>0</v>
      </c>
      <c r="K117" s="20">
        <f t="shared" si="18"/>
        <v>-0.386904835904022</v>
      </c>
      <c r="L117" s="21">
        <f t="shared" si="12"/>
        <v>0.249999967109889</v>
      </c>
      <c r="M117" s="21">
        <f t="shared" si="13"/>
        <v>0.383999897558255</v>
      </c>
      <c r="N117" s="21">
        <f t="shared" si="14"/>
        <v>0.693500134986549</v>
      </c>
      <c r="O117" s="21">
        <f t="shared" si="15"/>
        <v>0.844599926489284</v>
      </c>
      <c r="P117" s="22" t="str">
        <f t="shared" si="19"/>
        <v>Low</v>
      </c>
      <c r="Q117" s="22" t="str">
        <f t="shared" si="20"/>
        <v/>
      </c>
      <c r="R117" s="3">
        <f ca="1">IF(ROW()&gt;3,IFERROR((VALUE(TRIM(CLEAN('Supporting Data'!G117)))-VALUE(TRIM(CLEAN(OFFSET('Supporting Data'!G117,-7,0)))))/VALUE(TRIM(CLEAN(OFFSET('Supporting Data'!G117,-7,0)))),""),"")</f>
        <v>0</v>
      </c>
      <c r="S117" s="3">
        <f>IFERROR(('Channel wise traffic'!C117-'Channel wise traffic'!C110)/'Channel wise traffic'!C110,"NA")</f>
        <v>0</v>
      </c>
      <c r="T117" s="3">
        <f>IFERROR(('Channel wise traffic'!D117-'Channel wise traffic'!D110)/'Channel wise traffic'!D110,"NA")</f>
        <v>0</v>
      </c>
      <c r="U117" s="3">
        <f>IFERROR(('Channel wise traffic'!E117-'Channel wise traffic'!E110)/'Channel wise traffic'!E110,"NA")</f>
        <v>0</v>
      </c>
      <c r="V117" s="3">
        <f>IFERROR(('Channel wise traffic'!F117-'Channel wise traffic'!F110)/'Channel wise traffic'!F110,"NA")</f>
        <v>0</v>
      </c>
      <c r="W117" t="str">
        <f t="shared" si="21"/>
        <v>Drop</v>
      </c>
    </row>
    <row r="118" spans="2:23">
      <c r="B118" s="17">
        <v>43581</v>
      </c>
      <c r="C118" s="8">
        <v>22151687</v>
      </c>
      <c r="D118" s="8">
        <v>5759438</v>
      </c>
      <c r="E118" s="8">
        <v>2188586</v>
      </c>
      <c r="F118" s="8">
        <v>1533761</v>
      </c>
      <c r="G118" s="8">
        <v>1307991</v>
      </c>
      <c r="H118" s="18">
        <f t="shared" si="11"/>
        <v>0.0590470152453852</v>
      </c>
      <c r="I118" s="20">
        <f t="shared" si="16"/>
        <v>-0.0787031036931018</v>
      </c>
      <c r="J118" s="20">
        <f t="shared" si="17"/>
        <v>0</v>
      </c>
      <c r="K118" s="20">
        <f t="shared" si="18"/>
        <v>-0.0787031036931018</v>
      </c>
      <c r="L118" s="21">
        <f t="shared" si="12"/>
        <v>0.259999972011161</v>
      </c>
      <c r="M118" s="21">
        <f t="shared" si="13"/>
        <v>0.379999923603657</v>
      </c>
      <c r="N118" s="21">
        <f t="shared" si="14"/>
        <v>0.700799968564178</v>
      </c>
      <c r="O118" s="21">
        <f t="shared" si="15"/>
        <v>0.852799751721422</v>
      </c>
      <c r="P118" s="22" t="str">
        <f t="shared" si="19"/>
        <v/>
      </c>
      <c r="Q118" s="22" t="str">
        <f t="shared" si="20"/>
        <v/>
      </c>
      <c r="R118" s="3">
        <f ca="1">IF(ROW()&gt;3,IFERROR((VALUE(TRIM(CLEAN('Supporting Data'!G118)))-VALUE(TRIM(CLEAN(OFFSET('Supporting Data'!G118,-7,0)))))/VALUE(TRIM(CLEAN(OFFSET('Supporting Data'!G118,-7,0)))),""),"")</f>
        <v>0.111111111111111</v>
      </c>
      <c r="S118" s="3">
        <f>IFERROR(('Channel wise traffic'!C118-'Channel wise traffic'!C111)/'Channel wise traffic'!C111,"NA")</f>
        <v>0</v>
      </c>
      <c r="T118" s="3">
        <f>IFERROR(('Channel wise traffic'!D118-'Channel wise traffic'!D111)/'Channel wise traffic'!D111,"NA")</f>
        <v>0</v>
      </c>
      <c r="U118" s="3">
        <f>IFERROR(('Channel wise traffic'!E118-'Channel wise traffic'!E111)/'Channel wise traffic'!E111,"NA")</f>
        <v>0</v>
      </c>
      <c r="V118" s="3">
        <f>IFERROR(('Channel wise traffic'!F118-'Channel wise traffic'!F111)/'Channel wise traffic'!F111,"NA")</f>
        <v>0</v>
      </c>
      <c r="W118" t="str">
        <f t="shared" si="21"/>
        <v/>
      </c>
    </row>
    <row r="119" spans="2:23">
      <c r="B119" s="17">
        <v>43582</v>
      </c>
      <c r="C119" s="8">
        <v>47134238</v>
      </c>
      <c r="D119" s="8">
        <v>9997171</v>
      </c>
      <c r="E119" s="8">
        <v>3297067</v>
      </c>
      <c r="F119" s="8">
        <v>2354106</v>
      </c>
      <c r="G119" s="8">
        <v>1744392</v>
      </c>
      <c r="H119" s="18">
        <f t="shared" si="11"/>
        <v>0.0370090209159635</v>
      </c>
      <c r="I119" s="20">
        <f t="shared" si="16"/>
        <v>0.0924626992795375</v>
      </c>
      <c r="J119" s="20">
        <f t="shared" si="17"/>
        <v>0.0606060599241873</v>
      </c>
      <c r="K119" s="20">
        <f t="shared" si="18"/>
        <v>0.0300362599829266</v>
      </c>
      <c r="L119" s="21">
        <f t="shared" si="12"/>
        <v>0.212099981334163</v>
      </c>
      <c r="M119" s="21">
        <f t="shared" si="13"/>
        <v>0.329800000420119</v>
      </c>
      <c r="N119" s="21">
        <f t="shared" si="14"/>
        <v>0.714000049134579</v>
      </c>
      <c r="O119" s="21">
        <f t="shared" si="15"/>
        <v>0.740999768064819</v>
      </c>
      <c r="P119" s="22" t="str">
        <f t="shared" si="19"/>
        <v/>
      </c>
      <c r="Q119" s="22" t="str">
        <f t="shared" si="20"/>
        <v/>
      </c>
      <c r="R119" s="3">
        <f ca="1">IF(ROW()&gt;3,IFERROR((VALUE(TRIM(CLEAN('Supporting Data'!G119)))-VALUE(TRIM(CLEAN(OFFSET('Supporting Data'!G119,-7,0)))))/VALUE(TRIM(CLEAN(OFFSET('Supporting Data'!G119,-7,0)))),""),"")</f>
        <v>0</v>
      </c>
      <c r="S119" s="3">
        <f>IFERROR(('Channel wise traffic'!C119-'Channel wise traffic'!C112)/'Channel wise traffic'!C112,"NA")</f>
        <v>0.0606060227242114</v>
      </c>
      <c r="T119" s="3">
        <f>IFERROR(('Channel wise traffic'!D119-'Channel wise traffic'!D112)/'Channel wise traffic'!D112,"NA")</f>
        <v>0.0606060656569739</v>
      </c>
      <c r="U119" s="3">
        <f>IFERROR(('Channel wise traffic'!E119-'Channel wise traffic'!E112)/'Channel wise traffic'!E112,"NA")</f>
        <v>0.0606062031795893</v>
      </c>
      <c r="V119" s="3">
        <f>IFERROR(('Channel wise traffic'!F119-'Channel wise traffic'!F112)/'Channel wise traffic'!F112,"NA")</f>
        <v>0.0606060553608812</v>
      </c>
      <c r="W119" t="str">
        <f t="shared" si="21"/>
        <v/>
      </c>
    </row>
    <row r="120" spans="2:23">
      <c r="B120" s="17">
        <v>43583</v>
      </c>
      <c r="C120" s="8">
        <v>46236443</v>
      </c>
      <c r="D120" s="8">
        <v>9224170</v>
      </c>
      <c r="E120" s="8">
        <v>3261666</v>
      </c>
      <c r="F120" s="8">
        <v>2151395</v>
      </c>
      <c r="G120" s="8">
        <v>1644526</v>
      </c>
      <c r="H120" s="18">
        <f t="shared" si="11"/>
        <v>0.0355677446900489</v>
      </c>
      <c r="I120" s="20">
        <f t="shared" si="16"/>
        <v>-0.147942685868093</v>
      </c>
      <c r="J120" s="20">
        <f t="shared" si="17"/>
        <v>-0.00961537390538443</v>
      </c>
      <c r="K120" s="20">
        <f t="shared" si="18"/>
        <v>-0.139670294063605</v>
      </c>
      <c r="L120" s="21">
        <f t="shared" si="12"/>
        <v>0.199499991813817</v>
      </c>
      <c r="M120" s="21">
        <f t="shared" si="13"/>
        <v>0.353599944493651</v>
      </c>
      <c r="N120" s="21">
        <f t="shared" si="14"/>
        <v>0.659600032621366</v>
      </c>
      <c r="O120" s="21">
        <f t="shared" si="15"/>
        <v>0.764399842892635</v>
      </c>
      <c r="P120" s="22" t="str">
        <f t="shared" si="19"/>
        <v/>
      </c>
      <c r="Q120" s="22" t="str">
        <f t="shared" si="20"/>
        <v/>
      </c>
      <c r="R120" s="3">
        <f ca="1">IF(ROW()&gt;3,IFERROR((VALUE(TRIM(CLEAN('Supporting Data'!G120)))-VALUE(TRIM(CLEAN(OFFSET('Supporting Data'!G120,-7,0)))))/VALUE(TRIM(CLEAN(OFFSET('Supporting Data'!G120,-7,0)))),""),"")</f>
        <v>0.16</v>
      </c>
      <c r="S120" s="3">
        <f>IFERROR(('Channel wise traffic'!C120-'Channel wise traffic'!C113)/'Channel wise traffic'!C113,"NA")</f>
        <v>-0.00961537889423053</v>
      </c>
      <c r="T120" s="3">
        <f>IFERROR(('Channel wise traffic'!D120-'Channel wise traffic'!D113)/'Channel wise traffic'!D113,"NA")</f>
        <v>-0.00961543801282058</v>
      </c>
      <c r="U120" s="3">
        <f>IFERROR(('Channel wise traffic'!E120-'Channel wise traffic'!E113)/'Channel wise traffic'!E113,"NA")</f>
        <v>-0.00961543891434083</v>
      </c>
      <c r="V120" s="3">
        <f>IFERROR(('Channel wise traffic'!F120-'Channel wise traffic'!F113)/'Channel wise traffic'!F113,"NA")</f>
        <v>-0.00961535609763171</v>
      </c>
      <c r="W120" t="str">
        <f t="shared" si="21"/>
        <v/>
      </c>
    </row>
    <row r="121" spans="2:23">
      <c r="B121" s="17">
        <v>43584</v>
      </c>
      <c r="C121" s="8">
        <v>20631473</v>
      </c>
      <c r="D121" s="8">
        <v>5209447</v>
      </c>
      <c r="E121" s="8">
        <v>2062941</v>
      </c>
      <c r="F121" s="8">
        <v>1475828</v>
      </c>
      <c r="G121" s="8">
        <v>1210178</v>
      </c>
      <c r="H121" s="18">
        <f t="shared" si="11"/>
        <v>0.0586568879497843</v>
      </c>
      <c r="I121" s="20">
        <f t="shared" si="16"/>
        <v>-0.170947987720874</v>
      </c>
      <c r="J121" s="20">
        <f t="shared" si="17"/>
        <v>-0.0104166476806216</v>
      </c>
      <c r="K121" s="20">
        <f t="shared" si="18"/>
        <v>-0.162221140507265</v>
      </c>
      <c r="L121" s="21">
        <f t="shared" si="12"/>
        <v>0.2525000032717</v>
      </c>
      <c r="M121" s="21">
        <f t="shared" si="13"/>
        <v>0.395999997696493</v>
      </c>
      <c r="N121" s="21">
        <f t="shared" si="14"/>
        <v>0.715400004168806</v>
      </c>
      <c r="O121" s="21">
        <f t="shared" si="15"/>
        <v>0.819999349517694</v>
      </c>
      <c r="P121" s="22" t="str">
        <f t="shared" si="19"/>
        <v/>
      </c>
      <c r="Q121" s="22" t="str">
        <f t="shared" si="20"/>
        <v/>
      </c>
      <c r="R121" s="3">
        <f ca="1">IF(ROW()&gt;3,IFERROR((VALUE(TRIM(CLEAN('Supporting Data'!G121)))-VALUE(TRIM(CLEAN(OFFSET('Supporting Data'!G121,-7,0)))))/VALUE(TRIM(CLEAN(OFFSET('Supporting Data'!G121,-7,0)))),""),"")</f>
        <v>0.0384615384615385</v>
      </c>
      <c r="S121" s="3">
        <f>IFERROR(('Channel wise traffic'!C121-'Channel wise traffic'!C114)/'Channel wise traffic'!C114,"NA")</f>
        <v>-0.0104166111519108</v>
      </c>
      <c r="T121" s="3">
        <f>IFERROR(('Channel wise traffic'!D121-'Channel wise traffic'!D114)/'Channel wise traffic'!D114,"NA")</f>
        <v>-0.0104166999755202</v>
      </c>
      <c r="U121" s="3">
        <f>IFERROR(('Channel wise traffic'!E121-'Channel wise traffic'!E114)/'Channel wise traffic'!E114,"NA")</f>
        <v>-0.0104166348718535</v>
      </c>
      <c r="V121" s="3">
        <f>IFERROR(('Channel wise traffic'!F121-'Channel wise traffic'!F114)/'Channel wise traffic'!F114,"NA")</f>
        <v>-0.0104166512933509</v>
      </c>
      <c r="W121" t="str">
        <f t="shared" si="21"/>
        <v/>
      </c>
    </row>
    <row r="122" spans="2:23">
      <c r="B122" s="17">
        <v>43585</v>
      </c>
      <c r="C122" s="8">
        <v>21065820</v>
      </c>
      <c r="D122" s="8">
        <v>5319119</v>
      </c>
      <c r="E122" s="8">
        <v>2148924</v>
      </c>
      <c r="F122" s="8">
        <v>1490279</v>
      </c>
      <c r="G122" s="8">
        <v>1246469</v>
      </c>
      <c r="H122" s="18">
        <f t="shared" si="11"/>
        <v>0.0591702103217439</v>
      </c>
      <c r="I122" s="20">
        <f t="shared" si="16"/>
        <v>0.0852941381339965</v>
      </c>
      <c r="J122" s="20">
        <f t="shared" si="17"/>
        <v>0.0210526412728747</v>
      </c>
      <c r="K122" s="20">
        <f t="shared" si="18"/>
        <v>0.062916929318195</v>
      </c>
      <c r="L122" s="21">
        <f t="shared" si="12"/>
        <v>0.252499973891356</v>
      </c>
      <c r="M122" s="21">
        <f t="shared" si="13"/>
        <v>0.40399998571192</v>
      </c>
      <c r="N122" s="21">
        <f t="shared" si="14"/>
        <v>0.693500095861929</v>
      </c>
      <c r="O122" s="21">
        <f t="shared" si="15"/>
        <v>0.836399761386962</v>
      </c>
      <c r="P122" s="22" t="str">
        <f t="shared" si="19"/>
        <v/>
      </c>
      <c r="Q122" s="22" t="str">
        <f t="shared" si="20"/>
        <v/>
      </c>
      <c r="R122" s="3">
        <f ca="1">IF(ROW()&gt;3,IFERROR((VALUE(TRIM(CLEAN('Supporting Data'!G122)))-VALUE(TRIM(CLEAN(OFFSET('Supporting Data'!G122,-7,0)))))/VALUE(TRIM(CLEAN(OFFSET('Supporting Data'!G122,-7,0)))),""),"")</f>
        <v>0</v>
      </c>
      <c r="S122" s="3">
        <f>IFERROR(('Channel wise traffic'!C122-'Channel wise traffic'!C115)/'Channel wise traffic'!C115,"NA")</f>
        <v>0.0210526528375607</v>
      </c>
      <c r="T122" s="3">
        <f>IFERROR(('Channel wise traffic'!D122-'Channel wise traffic'!D115)/'Channel wise traffic'!D115,"NA")</f>
        <v>0.0210526996065163</v>
      </c>
      <c r="U122" s="3">
        <f>IFERROR(('Channel wise traffic'!E122-'Channel wise traffic'!E115)/'Channel wise traffic'!E115,"NA")</f>
        <v>0.0210525666435481</v>
      </c>
      <c r="V122" s="3">
        <f>IFERROR(('Channel wise traffic'!F122-'Channel wise traffic'!F115)/'Channel wise traffic'!F115,"NA")</f>
        <v>0.021052600181612</v>
      </c>
      <c r="W122" t="str">
        <f t="shared" si="21"/>
        <v/>
      </c>
    </row>
    <row r="123" spans="2:23">
      <c r="B123" s="17">
        <v>43586</v>
      </c>
      <c r="C123" s="8">
        <v>22803207</v>
      </c>
      <c r="D123" s="8">
        <v>5529777</v>
      </c>
      <c r="E123" s="8">
        <v>2278268</v>
      </c>
      <c r="F123" s="8">
        <v>1696398</v>
      </c>
      <c r="G123" s="8">
        <v>1460599</v>
      </c>
      <c r="H123" s="18">
        <f t="shared" si="11"/>
        <v>0.0640523501803935</v>
      </c>
      <c r="I123" s="20">
        <f t="shared" si="16"/>
        <v>-0.0110714573469262</v>
      </c>
      <c r="J123" s="20">
        <f t="shared" si="17"/>
        <v>0.05</v>
      </c>
      <c r="K123" s="20">
        <f t="shared" si="18"/>
        <v>-0.0581632927113583</v>
      </c>
      <c r="L123" s="21">
        <f t="shared" si="12"/>
        <v>0.242499969412197</v>
      </c>
      <c r="M123" s="21">
        <f t="shared" si="13"/>
        <v>0.411999977575949</v>
      </c>
      <c r="N123" s="21">
        <f t="shared" si="14"/>
        <v>0.744599845145523</v>
      </c>
      <c r="O123" s="21">
        <f t="shared" si="15"/>
        <v>0.861000189813947</v>
      </c>
      <c r="P123" s="22" t="str">
        <f t="shared" si="19"/>
        <v/>
      </c>
      <c r="Q123" s="22" t="str">
        <f t="shared" si="20"/>
        <v/>
      </c>
      <c r="R123" s="3">
        <f ca="1">IF(ROW()&gt;3,IFERROR((VALUE(TRIM(CLEAN('Supporting Data'!G123)))-VALUE(TRIM(CLEAN(OFFSET('Supporting Data'!G123,-7,0)))))/VALUE(TRIM(CLEAN(OFFSET('Supporting Data'!G123,-7,0)))),""),"")</f>
        <v>0.08</v>
      </c>
      <c r="S123" s="3">
        <f>IFERROR(('Channel wise traffic'!C123-'Channel wise traffic'!C116)/'Channel wise traffic'!C116,"NA")</f>
        <v>0.0499999872094008</v>
      </c>
      <c r="T123" s="3">
        <f>IFERROR(('Channel wise traffic'!D123-'Channel wise traffic'!D116)/'Channel wise traffic'!D116,"NA")</f>
        <v>0.0500001620142706</v>
      </c>
      <c r="U123" s="3">
        <f>IFERROR(('Channel wise traffic'!E123-'Channel wise traffic'!E116)/'Channel wise traffic'!E116,"NA")</f>
        <v>0.0499998534894828</v>
      </c>
      <c r="V123" s="3">
        <f>IFERROR(('Channel wise traffic'!F123-'Channel wise traffic'!F116)/'Channel wise traffic'!F116,"NA")</f>
        <v>0.0499999291597568</v>
      </c>
      <c r="W123" t="str">
        <f t="shared" si="21"/>
        <v/>
      </c>
    </row>
    <row r="124" spans="2:23">
      <c r="B124" s="17">
        <v>43587</v>
      </c>
      <c r="C124" s="8">
        <v>21282993</v>
      </c>
      <c r="D124" s="8">
        <v>5533578</v>
      </c>
      <c r="E124" s="8">
        <v>2169162</v>
      </c>
      <c r="F124" s="8">
        <v>1615158</v>
      </c>
      <c r="G124" s="8">
        <v>1284697</v>
      </c>
      <c r="H124" s="18">
        <f t="shared" si="11"/>
        <v>0.0603626097137748</v>
      </c>
      <c r="I124" s="20">
        <f t="shared" si="16"/>
        <v>0.00192711737244448</v>
      </c>
      <c r="J124" s="20">
        <f t="shared" si="17"/>
        <v>-0.0666666754373628</v>
      </c>
      <c r="K124" s="20">
        <f t="shared" si="18"/>
        <v>0.0734933501297091</v>
      </c>
      <c r="L124" s="21">
        <f t="shared" si="12"/>
        <v>0.259999991542543</v>
      </c>
      <c r="M124" s="21">
        <f t="shared" si="13"/>
        <v>0.391999895908217</v>
      </c>
      <c r="N124" s="21">
        <f t="shared" si="14"/>
        <v>0.74459998838261</v>
      </c>
      <c r="O124" s="21">
        <f t="shared" si="15"/>
        <v>0.795400202333146</v>
      </c>
      <c r="P124" s="22" t="str">
        <f t="shared" si="19"/>
        <v/>
      </c>
      <c r="Q124" s="22" t="str">
        <f t="shared" si="20"/>
        <v/>
      </c>
      <c r="R124" s="3">
        <f ca="1">IF(ROW()&gt;3,IFERROR((VALUE(TRIM(CLEAN('Supporting Data'!G124)))-VALUE(TRIM(CLEAN(OFFSET('Supporting Data'!G124,-7,0)))))/VALUE(TRIM(CLEAN(OFFSET('Supporting Data'!G124,-7,0)))),""),"")</f>
        <v>0.0714285714285714</v>
      </c>
      <c r="S124" s="3">
        <f>IFERROR(('Channel wise traffic'!C124-'Channel wise traffic'!C117)/'Channel wise traffic'!C117,"NA")</f>
        <v>-0.0666666747876821</v>
      </c>
      <c r="T124" s="3">
        <f>IFERROR(('Channel wise traffic'!D124-'Channel wise traffic'!D117)/'Channel wise traffic'!D117,"NA")</f>
        <v>-0.0666667099787457</v>
      </c>
      <c r="U124" s="3">
        <f>IFERROR(('Channel wise traffic'!E124-'Channel wise traffic'!E117)/'Channel wise traffic'!E117,"NA")</f>
        <v>-0.0666664806215396</v>
      </c>
      <c r="V124" s="3">
        <f>IFERROR(('Channel wise traffic'!F124-'Channel wise traffic'!F117)/'Channel wise traffic'!F117,"NA")</f>
        <v>-0.0666665767107962</v>
      </c>
      <c r="W124" t="str">
        <f t="shared" si="21"/>
        <v/>
      </c>
    </row>
    <row r="125" spans="2:23">
      <c r="B125" s="17">
        <v>43588</v>
      </c>
      <c r="C125" s="8">
        <v>20848646</v>
      </c>
      <c r="D125" s="8">
        <v>5264283</v>
      </c>
      <c r="E125" s="8">
        <v>2147827</v>
      </c>
      <c r="F125" s="8">
        <v>1552235</v>
      </c>
      <c r="G125" s="8">
        <v>1260104</v>
      </c>
      <c r="H125" s="18">
        <f t="shared" si="11"/>
        <v>0.0604405676992165</v>
      </c>
      <c r="I125" s="20">
        <f t="shared" si="16"/>
        <v>-0.036611108180408</v>
      </c>
      <c r="J125" s="20">
        <f t="shared" si="17"/>
        <v>-0.0588235559666404</v>
      </c>
      <c r="K125" s="20">
        <f t="shared" si="18"/>
        <v>0.0236007264387559</v>
      </c>
      <c r="L125" s="21">
        <f t="shared" si="12"/>
        <v>0.252499994484054</v>
      </c>
      <c r="M125" s="21">
        <f t="shared" si="13"/>
        <v>0.407999911858842</v>
      </c>
      <c r="N125" s="21">
        <f t="shared" si="14"/>
        <v>0.722700198852142</v>
      </c>
      <c r="O125" s="21">
        <f t="shared" si="15"/>
        <v>0.811799759701334</v>
      </c>
      <c r="P125" s="22" t="str">
        <f t="shared" si="19"/>
        <v/>
      </c>
      <c r="Q125" s="22" t="str">
        <f t="shared" si="20"/>
        <v/>
      </c>
      <c r="R125" s="3">
        <f ca="1">IF(ROW()&gt;3,IFERROR((VALUE(TRIM(CLEAN('Supporting Data'!G125)))-VALUE(TRIM(CLEAN(OFFSET('Supporting Data'!G125,-7,0)))))/VALUE(TRIM(CLEAN(OFFSET('Supporting Data'!G125,-7,0)))),""),"")</f>
        <v>-0.1</v>
      </c>
      <c r="S125" s="3">
        <f>IFERROR(('Channel wise traffic'!C125-'Channel wise traffic'!C118)/'Channel wise traffic'!C118,"NA")</f>
        <v>-0.0588235884226019</v>
      </c>
      <c r="T125" s="3">
        <f>IFERROR(('Channel wise traffic'!D125-'Channel wise traffic'!D118)/'Channel wise traffic'!D118,"NA")</f>
        <v>-0.0588235490820446</v>
      </c>
      <c r="U125" s="3">
        <f>IFERROR(('Channel wise traffic'!E125-'Channel wise traffic'!E118)/'Channel wise traffic'!E118,"NA")</f>
        <v>-0.0588233604261527</v>
      </c>
      <c r="V125" s="3">
        <f>IFERROR(('Channel wise traffic'!F125-'Channel wise traffic'!F118)/'Channel wise traffic'!F118,"NA")</f>
        <v>-0.0588234477044462</v>
      </c>
      <c r="W125" t="str">
        <f t="shared" si="21"/>
        <v/>
      </c>
    </row>
    <row r="126" spans="2:23">
      <c r="B126" s="17">
        <v>43589</v>
      </c>
      <c r="C126" s="8">
        <v>43094160</v>
      </c>
      <c r="D126" s="8">
        <v>9321266</v>
      </c>
      <c r="E126" s="8">
        <v>3042461</v>
      </c>
      <c r="F126" s="8">
        <v>1986118</v>
      </c>
      <c r="G126" s="8">
        <v>1487205</v>
      </c>
      <c r="H126" s="18">
        <f t="shared" si="11"/>
        <v>0.0345105926185822</v>
      </c>
      <c r="I126" s="20">
        <f t="shared" si="16"/>
        <v>-0.14743647070154</v>
      </c>
      <c r="J126" s="20">
        <f t="shared" si="17"/>
        <v>-0.0857142954130286</v>
      </c>
      <c r="K126" s="20">
        <f t="shared" si="18"/>
        <v>-0.0675086299379405</v>
      </c>
      <c r="L126" s="21">
        <f t="shared" si="12"/>
        <v>0.21629998125036</v>
      </c>
      <c r="M126" s="21">
        <f t="shared" si="13"/>
        <v>0.32639997614058</v>
      </c>
      <c r="N126" s="21">
        <f t="shared" si="14"/>
        <v>0.652799822249159</v>
      </c>
      <c r="O126" s="21">
        <f t="shared" si="15"/>
        <v>0.74879992024643</v>
      </c>
      <c r="P126" s="22" t="str">
        <f t="shared" si="19"/>
        <v/>
      </c>
      <c r="Q126" s="22" t="str">
        <f t="shared" si="20"/>
        <v/>
      </c>
      <c r="R126" s="3">
        <f ca="1">IF(ROW()&gt;3,IFERROR((VALUE(TRIM(CLEAN('Supporting Data'!G126)))-VALUE(TRIM(CLEAN(OFFSET('Supporting Data'!G126,-7,0)))))/VALUE(TRIM(CLEAN(OFFSET('Supporting Data'!G126,-7,0)))),""),"")</f>
        <v>0.0344827586206897</v>
      </c>
      <c r="S126" s="3">
        <f>IFERROR(('Channel wise traffic'!C126-'Channel wise traffic'!C119)/'Channel wise traffic'!C119,"NA")</f>
        <v>-0.0857142941333337</v>
      </c>
      <c r="T126" s="3">
        <f>IFERROR(('Channel wise traffic'!D126-'Channel wise traffic'!D119)/'Channel wise traffic'!D119,"NA")</f>
        <v>-0.085714292449524</v>
      </c>
      <c r="U126" s="3">
        <f>IFERROR(('Channel wise traffic'!E126-'Channel wise traffic'!E119)/'Channel wise traffic'!E119,"NA")</f>
        <v>-0.0857143793953285</v>
      </c>
      <c r="V126" s="3">
        <f>IFERROR(('Channel wise traffic'!F126-'Channel wise traffic'!F119)/'Channel wise traffic'!F119,"NA")</f>
        <v>-0.0857142787199995</v>
      </c>
      <c r="W126" t="str">
        <f t="shared" si="21"/>
        <v/>
      </c>
    </row>
    <row r="127" spans="2:23">
      <c r="B127" s="17">
        <v>43590</v>
      </c>
      <c r="C127" s="8">
        <v>43991955</v>
      </c>
      <c r="D127" s="8">
        <v>8868778</v>
      </c>
      <c r="E127" s="8">
        <v>3136000</v>
      </c>
      <c r="F127" s="8">
        <v>2068505</v>
      </c>
      <c r="G127" s="8">
        <v>1532762</v>
      </c>
      <c r="H127" s="18">
        <f t="shared" si="11"/>
        <v>0.0348418705192802</v>
      </c>
      <c r="I127" s="20">
        <f t="shared" si="16"/>
        <v>-0.0679612240852379</v>
      </c>
      <c r="J127" s="20">
        <f t="shared" si="17"/>
        <v>-0.0485436996094185</v>
      </c>
      <c r="K127" s="20">
        <f t="shared" si="18"/>
        <v>-0.0204082147207901</v>
      </c>
      <c r="L127" s="21">
        <f t="shared" si="12"/>
        <v>0.201599997090377</v>
      </c>
      <c r="M127" s="21">
        <f t="shared" si="13"/>
        <v>0.353600011185306</v>
      </c>
      <c r="N127" s="21">
        <f t="shared" si="14"/>
        <v>0.659599808673469</v>
      </c>
      <c r="O127" s="21">
        <f t="shared" si="15"/>
        <v>0.740999900894607</v>
      </c>
      <c r="P127" s="22" t="str">
        <f t="shared" si="19"/>
        <v/>
      </c>
      <c r="Q127" s="22" t="str">
        <f t="shared" si="20"/>
        <v/>
      </c>
      <c r="R127" s="3">
        <f ca="1">IF(ROW()&gt;3,IFERROR((VALUE(TRIM(CLEAN('Supporting Data'!G127)))-VALUE(TRIM(CLEAN(OFFSET('Supporting Data'!G127,-7,0)))))/VALUE(TRIM(CLEAN(OFFSET('Supporting Data'!G127,-7,0)))),""),"")</f>
        <v>-0.0344827586206897</v>
      </c>
      <c r="S127" s="3">
        <f>IFERROR(('Channel wise traffic'!C127-'Channel wise traffic'!C120)/'Channel wise traffic'!C120,"NA")</f>
        <v>-0.0485436601564699</v>
      </c>
      <c r="T127" s="3">
        <f>IFERROR(('Channel wise traffic'!D127-'Channel wise traffic'!D120)/'Channel wise traffic'!D120,"NA")</f>
        <v>-0.0485436411027089</v>
      </c>
      <c r="U127" s="3">
        <f>IFERROR(('Channel wise traffic'!E127-'Channel wise traffic'!E120)/'Channel wise traffic'!E120,"NA")</f>
        <v>-0.0485435728768024</v>
      </c>
      <c r="V127" s="3">
        <f>IFERROR(('Channel wise traffic'!F127-'Channel wise traffic'!F120)/'Channel wise traffic'!F120,"NA")</f>
        <v>-0.0485437103184093</v>
      </c>
      <c r="W127" t="str">
        <f t="shared" si="21"/>
        <v/>
      </c>
    </row>
    <row r="128" spans="2:23">
      <c r="B128" s="17">
        <v>43591</v>
      </c>
      <c r="C128" s="8">
        <v>21717340</v>
      </c>
      <c r="D128" s="8">
        <v>5157868</v>
      </c>
      <c r="E128" s="8">
        <v>1959989</v>
      </c>
      <c r="F128" s="8">
        <v>1430792</v>
      </c>
      <c r="G128" s="8">
        <v>1161517</v>
      </c>
      <c r="H128" s="18">
        <f t="shared" si="11"/>
        <v>0.0534833916124166</v>
      </c>
      <c r="I128" s="20">
        <f t="shared" si="16"/>
        <v>-0.0402097873205429</v>
      </c>
      <c r="J128" s="20">
        <f t="shared" si="17"/>
        <v>0.0526315789473684</v>
      </c>
      <c r="K128" s="20">
        <f t="shared" si="18"/>
        <v>-0.0881992979545157</v>
      </c>
      <c r="L128" s="21">
        <f t="shared" si="12"/>
        <v>0.237499988488461</v>
      </c>
      <c r="M128" s="21">
        <f t="shared" si="13"/>
        <v>0.379999837142013</v>
      </c>
      <c r="N128" s="21">
        <f t="shared" si="14"/>
        <v>0.730000015306208</v>
      </c>
      <c r="O128" s="21">
        <f t="shared" si="15"/>
        <v>0.8118000380209</v>
      </c>
      <c r="P128" s="22" t="str">
        <f t="shared" si="19"/>
        <v/>
      </c>
      <c r="Q128" s="22" t="str">
        <f t="shared" si="20"/>
        <v/>
      </c>
      <c r="R128" s="3">
        <f ca="1">IF(ROW()&gt;3,IFERROR((VALUE(TRIM(CLEAN('Supporting Data'!G128)))-VALUE(TRIM(CLEAN(OFFSET('Supporting Data'!G128,-7,0)))))/VALUE(TRIM(CLEAN(OFFSET('Supporting Data'!G128,-7,0)))),""),"")</f>
        <v>0.0740740740740741</v>
      </c>
      <c r="S128" s="3">
        <f>IFERROR(('Channel wise traffic'!C128-'Channel wise traffic'!C121)/'Channel wise traffic'!C121,"NA")</f>
        <v>0.0526315647749595</v>
      </c>
      <c r="T128" s="3">
        <f>IFERROR(('Channel wise traffic'!D128-'Channel wise traffic'!D121)/'Channel wise traffic'!D121,"NA")</f>
        <v>0.052631569499095</v>
      </c>
      <c r="U128" s="3">
        <f>IFERROR(('Channel wise traffic'!E128-'Channel wise traffic'!E121)/'Channel wise traffic'!E121,"NA")</f>
        <v>0.0526314166088703</v>
      </c>
      <c r="V128" s="3">
        <f>IFERROR(('Channel wise traffic'!F128-'Channel wise traffic'!F121)/'Channel wise traffic'!F121,"NA")</f>
        <v>0.05263150045403</v>
      </c>
      <c r="W128" t="str">
        <f t="shared" si="21"/>
        <v/>
      </c>
    </row>
    <row r="129" spans="2:23">
      <c r="B129" s="17">
        <v>43592</v>
      </c>
      <c r="C129" s="8">
        <v>22151687</v>
      </c>
      <c r="D129" s="8">
        <v>5814817</v>
      </c>
      <c r="E129" s="8">
        <v>2372445</v>
      </c>
      <c r="F129" s="8">
        <v>1679928</v>
      </c>
      <c r="G129" s="8">
        <v>1308664</v>
      </c>
      <c r="H129" s="18">
        <f t="shared" si="11"/>
        <v>0.0590773966786367</v>
      </c>
      <c r="I129" s="20">
        <f t="shared" si="16"/>
        <v>0.0498969489012563</v>
      </c>
      <c r="J129" s="20">
        <f t="shared" si="17"/>
        <v>0.0515463912631932</v>
      </c>
      <c r="K129" s="20">
        <f t="shared" si="18"/>
        <v>-0.00156858734492488</v>
      </c>
      <c r="L129" s="21">
        <f t="shared" si="12"/>
        <v>0.262499962192496</v>
      </c>
      <c r="M129" s="21">
        <f t="shared" si="13"/>
        <v>0.407999942216582</v>
      </c>
      <c r="N129" s="21">
        <f t="shared" si="14"/>
        <v>0.708099871651398</v>
      </c>
      <c r="O129" s="21">
        <f t="shared" si="15"/>
        <v>0.779000052383197</v>
      </c>
      <c r="P129" s="22" t="str">
        <f t="shared" si="19"/>
        <v/>
      </c>
      <c r="Q129" s="22" t="str">
        <f t="shared" si="20"/>
        <v/>
      </c>
      <c r="R129" s="3">
        <f ca="1">IF(ROW()&gt;3,IFERROR((VALUE(TRIM(CLEAN('Supporting Data'!G129)))-VALUE(TRIM(CLEAN(OFFSET('Supporting Data'!G129,-7,0)))))/VALUE(TRIM(CLEAN(OFFSET('Supporting Data'!G129,-7,0)))),""),"")</f>
        <v>0.0740740740740741</v>
      </c>
      <c r="S129" s="3">
        <f>IFERROR(('Channel wise traffic'!C129-'Channel wise traffic'!C122)/'Channel wise traffic'!C122,"NA")</f>
        <v>0.0515463767991724</v>
      </c>
      <c r="T129" s="3">
        <f>IFERROR(('Channel wise traffic'!D129-'Channel wise traffic'!D122)/'Channel wise traffic'!D122,"NA")</f>
        <v>0.0515463790648393</v>
      </c>
      <c r="U129" s="3">
        <f>IFERROR(('Channel wise traffic'!E129-'Channel wise traffic'!E122)/'Channel wise traffic'!E122,"NA")</f>
        <v>0.0515462360394262</v>
      </c>
      <c r="V129" s="3">
        <f>IFERROR(('Channel wise traffic'!F129-'Channel wise traffic'!F122)/'Channel wise traffic'!F122,"NA")</f>
        <v>0.0515463164627058</v>
      </c>
      <c r="W129" t="str">
        <f t="shared" si="21"/>
        <v/>
      </c>
    </row>
    <row r="130" spans="2:23">
      <c r="B130" s="17">
        <v>43593</v>
      </c>
      <c r="C130" s="8">
        <v>22803207</v>
      </c>
      <c r="D130" s="8">
        <v>5757809</v>
      </c>
      <c r="E130" s="8">
        <v>2187967</v>
      </c>
      <c r="F130" s="8">
        <v>1565272</v>
      </c>
      <c r="G130" s="8">
        <v>1334864</v>
      </c>
      <c r="H130" s="18">
        <f t="shared" si="11"/>
        <v>0.0585384327739515</v>
      </c>
      <c r="I130" s="20">
        <f t="shared" si="16"/>
        <v>-0.086084544765538</v>
      </c>
      <c r="J130" s="20">
        <f t="shared" si="17"/>
        <v>0</v>
      </c>
      <c r="K130" s="20">
        <f t="shared" si="18"/>
        <v>-0.086084544765538</v>
      </c>
      <c r="L130" s="21">
        <f t="shared" si="12"/>
        <v>0.252499966342453</v>
      </c>
      <c r="M130" s="21">
        <f t="shared" si="13"/>
        <v>0.379999927055587</v>
      </c>
      <c r="N130" s="21">
        <f t="shared" si="14"/>
        <v>0.715400186565885</v>
      </c>
      <c r="O130" s="21">
        <f t="shared" si="15"/>
        <v>0.852800024532477</v>
      </c>
      <c r="P130" s="22" t="str">
        <f t="shared" si="19"/>
        <v/>
      </c>
      <c r="Q130" s="22" t="str">
        <f t="shared" si="20"/>
        <v/>
      </c>
      <c r="R130" s="3">
        <f ca="1">IF(ROW()&gt;3,IFERROR((VALUE(TRIM(CLEAN('Supporting Data'!G130)))-VALUE(TRIM(CLEAN(OFFSET('Supporting Data'!G130,-7,0)))))/VALUE(TRIM(CLEAN(OFFSET('Supporting Data'!G130,-7,0)))),""),"")</f>
        <v>0.0740740740740741</v>
      </c>
      <c r="S130" s="3">
        <f>IFERROR(('Channel wise traffic'!C130-'Channel wise traffic'!C123)/'Channel wise traffic'!C123,"NA")</f>
        <v>0</v>
      </c>
      <c r="T130" s="3">
        <f>IFERROR(('Channel wise traffic'!D130-'Channel wise traffic'!D123)/'Channel wise traffic'!D123,"NA")</f>
        <v>0</v>
      </c>
      <c r="U130" s="3">
        <f>IFERROR(('Channel wise traffic'!E130-'Channel wise traffic'!E123)/'Channel wise traffic'!E123,"NA")</f>
        <v>0</v>
      </c>
      <c r="V130" s="3">
        <f>IFERROR(('Channel wise traffic'!F130-'Channel wise traffic'!F123)/'Channel wise traffic'!F123,"NA")</f>
        <v>0</v>
      </c>
      <c r="W130" t="str">
        <f t="shared" si="21"/>
        <v/>
      </c>
    </row>
    <row r="131" spans="2:23">
      <c r="B131" s="17">
        <v>43594</v>
      </c>
      <c r="C131" s="8">
        <v>21065820</v>
      </c>
      <c r="D131" s="8">
        <v>5108461</v>
      </c>
      <c r="E131" s="8">
        <v>2063818</v>
      </c>
      <c r="F131" s="8">
        <v>1506587</v>
      </c>
      <c r="G131" s="8">
        <v>1210693</v>
      </c>
      <c r="H131" s="18">
        <f t="shared" si="11"/>
        <v>0.0574719142193373</v>
      </c>
      <c r="I131" s="20">
        <f t="shared" si="16"/>
        <v>-0.05760424442495</v>
      </c>
      <c r="J131" s="20">
        <f t="shared" si="17"/>
        <v>-0.0102040629341935</v>
      </c>
      <c r="K131" s="20">
        <f t="shared" si="18"/>
        <v>-0.0478888422509307</v>
      </c>
      <c r="L131" s="21">
        <f t="shared" si="12"/>
        <v>0.242499983385408</v>
      </c>
      <c r="M131" s="21">
        <f t="shared" si="13"/>
        <v>0.403999952236104</v>
      </c>
      <c r="N131" s="21">
        <f t="shared" si="14"/>
        <v>0.729999932164561</v>
      </c>
      <c r="O131" s="21">
        <f t="shared" si="15"/>
        <v>0.803599792112902</v>
      </c>
      <c r="P131" s="22" t="str">
        <f t="shared" si="19"/>
        <v/>
      </c>
      <c r="Q131" s="22" t="str">
        <f t="shared" si="20"/>
        <v/>
      </c>
      <c r="R131" s="3">
        <f ca="1">IF(ROW()&gt;3,IFERROR((VALUE(TRIM(CLEAN('Supporting Data'!G131)))-VALUE(TRIM(CLEAN(OFFSET('Supporting Data'!G131,-7,0)))))/VALUE(TRIM(CLEAN(OFFSET('Supporting Data'!G131,-7,0)))),""),"")</f>
        <v>-0.133333333333333</v>
      </c>
      <c r="S131" s="3">
        <f>IFERROR(('Channel wise traffic'!C131-'Channel wise traffic'!C124)/'Channel wise traffic'!C124,"NA")</f>
        <v>-0.010204027028886</v>
      </c>
      <c r="T131" s="3">
        <f>IFERROR(('Channel wise traffic'!D131-'Channel wise traffic'!D124)/'Channel wise traffic'!D124,"NA")</f>
        <v>-0.0102041135958324</v>
      </c>
      <c r="U131" s="3">
        <f>IFERROR(('Channel wise traffic'!E131-'Channel wise traffic'!E124)/'Channel wise traffic'!E124,"NA")</f>
        <v>-0.0102040511223431</v>
      </c>
      <c r="V131" s="3">
        <f>IFERROR(('Channel wise traffic'!F131-'Channel wise traffic'!F124)/'Channel wise traffic'!F124,"NA")</f>
        <v>-0.0102040668804163</v>
      </c>
      <c r="W131" t="str">
        <f t="shared" si="21"/>
        <v/>
      </c>
    </row>
    <row r="132" spans="2:23">
      <c r="B132" s="17">
        <v>43595</v>
      </c>
      <c r="C132" s="8">
        <v>21065820</v>
      </c>
      <c r="D132" s="8">
        <v>5213790</v>
      </c>
      <c r="E132" s="8">
        <v>2168936</v>
      </c>
      <c r="F132" s="8">
        <v>1583323</v>
      </c>
      <c r="G132" s="8">
        <v>1337275</v>
      </c>
      <c r="H132" s="18">
        <f t="shared" ref="H132:H195" si="22">IFERROR((G132/C132),"")</f>
        <v>0.0634807949559998</v>
      </c>
      <c r="I132" s="20">
        <f t="shared" si="16"/>
        <v>0.0612417705205285</v>
      </c>
      <c r="J132" s="20">
        <f t="shared" si="17"/>
        <v>0.0104166956453671</v>
      </c>
      <c r="K132" s="20">
        <f t="shared" si="18"/>
        <v>0.0503011035884544</v>
      </c>
      <c r="L132" s="21">
        <f t="shared" ref="L132:L195" si="23">IFERROR((D132/C132),"")</f>
        <v>0.247499978638382</v>
      </c>
      <c r="M132" s="21">
        <f t="shared" ref="M132:M195" si="24">IFERROR((E132/D132),"")</f>
        <v>0.415999877248604</v>
      </c>
      <c r="N132" s="21">
        <f t="shared" ref="N132:N195" si="25">IFERROR((F132/E132),"")</f>
        <v>0.729999870904444</v>
      </c>
      <c r="O132" s="21">
        <f t="shared" ref="O132:O195" si="26">IFERROR((G132/F132),"")</f>
        <v>0.844600248970046</v>
      </c>
      <c r="P132" s="22" t="str">
        <f t="shared" si="19"/>
        <v/>
      </c>
      <c r="Q132" s="22" t="str">
        <f t="shared" si="20"/>
        <v/>
      </c>
      <c r="R132" s="3">
        <f ca="1">IF(ROW()&gt;3,IFERROR((VALUE(TRIM(CLEAN('Supporting Data'!G132)))-VALUE(TRIM(CLEAN(OFFSET('Supporting Data'!G132,-7,0)))))/VALUE(TRIM(CLEAN(OFFSET('Supporting Data'!G132,-7,0)))),""),"")</f>
        <v>-0.0740740740740741</v>
      </c>
      <c r="S132" s="3">
        <f>IFERROR(('Channel wise traffic'!C132-'Channel wise traffic'!C125)/'Channel wise traffic'!C125,"NA")</f>
        <v>0.0104167443873249</v>
      </c>
      <c r="T132" s="3">
        <f>IFERROR(('Channel wise traffic'!D132-'Channel wise traffic'!D125)/'Channel wise traffic'!D125,"NA")</f>
        <v>0.0104166999755202</v>
      </c>
      <c r="U132" s="3">
        <f>IFERROR(('Channel wise traffic'!E132-'Channel wise traffic'!E125)/'Channel wise traffic'!E125,"NA")</f>
        <v>0.0104166348718535</v>
      </c>
      <c r="V132" s="3">
        <f>IFERROR(('Channel wise traffic'!F132-'Channel wise traffic'!F125)/'Channel wise traffic'!F125,"NA")</f>
        <v>0.0104166512933509</v>
      </c>
      <c r="W132" t="str">
        <f t="shared" si="21"/>
        <v/>
      </c>
    </row>
    <row r="133" spans="2:23">
      <c r="B133" s="17">
        <v>43596</v>
      </c>
      <c r="C133" s="8">
        <v>45787545</v>
      </c>
      <c r="D133" s="8">
        <v>10096153</v>
      </c>
      <c r="E133" s="8">
        <v>3398365</v>
      </c>
      <c r="F133" s="8">
        <v>2218452</v>
      </c>
      <c r="G133" s="8">
        <v>1678481</v>
      </c>
      <c r="H133" s="18">
        <f t="shared" si="22"/>
        <v>0.036658025670518</v>
      </c>
      <c r="I133" s="20">
        <f t="shared" si="16"/>
        <v>0.128614414287203</v>
      </c>
      <c r="J133" s="20">
        <f t="shared" si="17"/>
        <v>0.0625</v>
      </c>
      <c r="K133" s="20">
        <f t="shared" si="18"/>
        <v>0.0622253310938383</v>
      </c>
      <c r="L133" s="21">
        <f t="shared" si="23"/>
        <v>0.2204999853126</v>
      </c>
      <c r="M133" s="21">
        <f t="shared" si="24"/>
        <v>0.336599990115047</v>
      </c>
      <c r="N133" s="21">
        <f t="shared" si="25"/>
        <v>0.652799802257851</v>
      </c>
      <c r="O133" s="21">
        <f t="shared" si="26"/>
        <v>0.756600097725802</v>
      </c>
      <c r="P133" s="22" t="str">
        <f t="shared" si="19"/>
        <v/>
      </c>
      <c r="Q133" s="22" t="str">
        <f t="shared" si="20"/>
        <v/>
      </c>
      <c r="R133" s="3">
        <f ca="1">IF(ROW()&gt;3,IFERROR((VALUE(TRIM(CLEAN('Supporting Data'!G133)))-VALUE(TRIM(CLEAN(OFFSET('Supporting Data'!G133,-7,0)))))/VALUE(TRIM(CLEAN(OFFSET('Supporting Data'!G133,-7,0)))),""),"")</f>
        <v>-0.0666666666666667</v>
      </c>
      <c r="S133" s="3">
        <f>IFERROR(('Channel wise traffic'!C133-'Channel wise traffic'!C126)/'Channel wise traffic'!C126,"NA")</f>
        <v>0.0625000282005224</v>
      </c>
      <c r="T133" s="3">
        <f>IFERROR(('Channel wise traffic'!D133-'Channel wise traffic'!D126)/'Channel wise traffic'!D126,"NA")</f>
        <v>0.062500005371528</v>
      </c>
      <c r="U133" s="3">
        <f>IFERROR(('Channel wise traffic'!E133-'Channel wise traffic'!E126)/'Channel wise traffic'!E126,"NA")</f>
        <v>0.0625001450312709</v>
      </c>
      <c r="V133" s="3">
        <f>IFERROR(('Channel wise traffic'!F133-'Channel wise traffic'!F126)/'Channel wise traffic'!F126,"NA")</f>
        <v>0.0624999944218746</v>
      </c>
      <c r="W133" t="str">
        <f t="shared" si="21"/>
        <v/>
      </c>
    </row>
    <row r="134" spans="2:23">
      <c r="B134" s="17">
        <v>43597</v>
      </c>
      <c r="C134" s="8">
        <v>42645263</v>
      </c>
      <c r="D134" s="8">
        <v>8955505</v>
      </c>
      <c r="E134" s="8">
        <v>3166666</v>
      </c>
      <c r="F134" s="8">
        <v>2088733</v>
      </c>
      <c r="G134" s="8">
        <v>1564043</v>
      </c>
      <c r="H134" s="18">
        <f t="shared" si="22"/>
        <v>0.0366756560980759</v>
      </c>
      <c r="I134" s="20">
        <f t="shared" si="16"/>
        <v>0.020408256467736</v>
      </c>
      <c r="J134" s="20">
        <f t="shared" si="17"/>
        <v>-0.0306122335322447</v>
      </c>
      <c r="K134" s="20">
        <f t="shared" si="18"/>
        <v>0.0526316627513144</v>
      </c>
      <c r="L134" s="21">
        <f t="shared" si="23"/>
        <v>0.209999994606669</v>
      </c>
      <c r="M134" s="21">
        <f t="shared" si="24"/>
        <v>0.353599936575324</v>
      </c>
      <c r="N134" s="21">
        <f t="shared" si="25"/>
        <v>0.659600033600007</v>
      </c>
      <c r="O134" s="21">
        <f t="shared" si="26"/>
        <v>0.74879987054353</v>
      </c>
      <c r="P134" s="22" t="str">
        <f t="shared" si="19"/>
        <v/>
      </c>
      <c r="Q134" s="22" t="str">
        <f t="shared" si="20"/>
        <v/>
      </c>
      <c r="R134" s="3">
        <f ca="1">IF(ROW()&gt;3,IFERROR((VALUE(TRIM(CLEAN('Supporting Data'!G134)))-VALUE(TRIM(CLEAN(OFFSET('Supporting Data'!G134,-7,0)))))/VALUE(TRIM(CLEAN(OFFSET('Supporting Data'!G134,-7,0)))),""),"")</f>
        <v>-0.0357142857142857</v>
      </c>
      <c r="S134" s="3">
        <f>IFERROR(('Channel wise traffic'!C134-'Channel wise traffic'!C127)/'Channel wise traffic'!C127,"NA")</f>
        <v>-0.0306122887113705</v>
      </c>
      <c r="T134" s="3">
        <f>IFERROR(('Channel wise traffic'!D134-'Channel wise traffic'!D127)/'Channel wise traffic'!D127,"NA")</f>
        <v>-0.0306122466161322</v>
      </c>
      <c r="U134" s="3">
        <f>IFERROR(('Channel wise traffic'!E134-'Channel wise traffic'!E127)/'Channel wise traffic'!E127,"NA")</f>
        <v>-0.0306124156999782</v>
      </c>
      <c r="V134" s="3">
        <f>IFERROR(('Channel wise traffic'!F134-'Channel wise traffic'!F127)/'Channel wise traffic'!F127,"NA")</f>
        <v>-0.0306122413294459</v>
      </c>
      <c r="W134" t="str">
        <f t="shared" si="21"/>
        <v/>
      </c>
    </row>
    <row r="135" spans="2:23">
      <c r="B135" s="17">
        <v>43598</v>
      </c>
      <c r="C135" s="8">
        <v>20848646</v>
      </c>
      <c r="D135" s="8">
        <v>5420648</v>
      </c>
      <c r="E135" s="8">
        <v>2059846</v>
      </c>
      <c r="F135" s="8">
        <v>1428503</v>
      </c>
      <c r="G135" s="8">
        <v>1229941</v>
      </c>
      <c r="H135" s="18">
        <f t="shared" si="22"/>
        <v>0.0589938070798459</v>
      </c>
      <c r="I135" s="20">
        <f t="shared" si="16"/>
        <v>0.058909167924361</v>
      </c>
      <c r="J135" s="20">
        <f t="shared" si="17"/>
        <v>-0.0400000184184619</v>
      </c>
      <c r="K135" s="20">
        <f t="shared" si="18"/>
        <v>0.103030404417171</v>
      </c>
      <c r="L135" s="21">
        <f t="shared" si="23"/>
        <v>0.26000000191859</v>
      </c>
      <c r="M135" s="21">
        <f t="shared" si="24"/>
        <v>0.379999955724851</v>
      </c>
      <c r="N135" s="21">
        <f t="shared" si="25"/>
        <v>0.69349990241989</v>
      </c>
      <c r="O135" s="21">
        <f t="shared" si="26"/>
        <v>0.860999941897217</v>
      </c>
      <c r="P135" s="22" t="str">
        <f t="shared" si="19"/>
        <v/>
      </c>
      <c r="Q135" s="22" t="str">
        <f t="shared" si="20"/>
        <v/>
      </c>
      <c r="R135" s="3">
        <f ca="1">IF(ROW()&gt;3,IFERROR((VALUE(TRIM(CLEAN('Supporting Data'!G135)))-VALUE(TRIM(CLEAN(OFFSET('Supporting Data'!G135,-7,0)))))/VALUE(TRIM(CLEAN(OFFSET('Supporting Data'!G135,-7,0)))),""),"")</f>
        <v>-0.137931034482759</v>
      </c>
      <c r="S135" s="3">
        <f>IFERROR(('Channel wise traffic'!C135-'Channel wise traffic'!C128)/'Channel wise traffic'!C128,"NA")</f>
        <v>-0.0400000409299175</v>
      </c>
      <c r="T135" s="3">
        <f>IFERROR(('Channel wise traffic'!D135-'Channel wise traffic'!D128)/'Channel wise traffic'!D128,"NA")</f>
        <v>-0.039999959070079</v>
      </c>
      <c r="U135" s="3">
        <f>IFERROR(('Channel wise traffic'!E135-'Channel wise traffic'!E128)/'Channel wise traffic'!E128,"NA")</f>
        <v>-0.0399998827915863</v>
      </c>
      <c r="V135" s="3">
        <f>IFERROR(('Channel wise traffic'!F135-'Channel wise traffic'!F128)/'Channel wise traffic'!F128,"NA")</f>
        <v>-0.0399999433278054</v>
      </c>
      <c r="W135" t="str">
        <f t="shared" si="21"/>
        <v/>
      </c>
    </row>
    <row r="136" spans="2:23">
      <c r="B136" s="17">
        <v>43599</v>
      </c>
      <c r="C136" s="8">
        <v>22803207</v>
      </c>
      <c r="D136" s="8">
        <v>5700801</v>
      </c>
      <c r="E136" s="8">
        <v>2280320</v>
      </c>
      <c r="F136" s="8">
        <v>1731219</v>
      </c>
      <c r="G136" s="8">
        <v>1433796</v>
      </c>
      <c r="H136" s="18">
        <f t="shared" si="22"/>
        <v>0.0628769453349259</v>
      </c>
      <c r="I136" s="20">
        <f t="shared" si="16"/>
        <v>0.0956181265779451</v>
      </c>
      <c r="J136" s="20">
        <f t="shared" si="17"/>
        <v>0.0294117554116759</v>
      </c>
      <c r="K136" s="20">
        <f t="shared" si="18"/>
        <v>0.0643147611421945</v>
      </c>
      <c r="L136" s="21">
        <f t="shared" si="23"/>
        <v>0.249999967109889</v>
      </c>
      <c r="M136" s="21">
        <f t="shared" si="24"/>
        <v>0.399999929834422</v>
      </c>
      <c r="N136" s="21">
        <f t="shared" si="25"/>
        <v>0.759200024557957</v>
      </c>
      <c r="O136" s="21">
        <f t="shared" si="26"/>
        <v>0.828200245029658</v>
      </c>
      <c r="P136" s="22" t="str">
        <f t="shared" si="19"/>
        <v/>
      </c>
      <c r="Q136" s="22" t="str">
        <f t="shared" si="20"/>
        <v/>
      </c>
      <c r="R136" s="3">
        <f ca="1">IF(ROW()&gt;3,IFERROR((VALUE(TRIM(CLEAN('Supporting Data'!G136)))-VALUE(TRIM(CLEAN(OFFSET('Supporting Data'!G136,-7,0)))))/VALUE(TRIM(CLEAN(OFFSET('Supporting Data'!G136,-7,0)))),""),"")</f>
        <v>-0.0689655172413793</v>
      </c>
      <c r="S136" s="3">
        <f>IFERROR(('Channel wise traffic'!C136-'Channel wise traffic'!C129)/'Channel wise traffic'!C129,"NA")</f>
        <v>0.0294117315122864</v>
      </c>
      <c r="T136" s="3">
        <f>IFERROR(('Channel wise traffic'!D136-'Channel wise traffic'!D129)/'Channel wise traffic'!D129,"NA")</f>
        <v>0.0294118581397118</v>
      </c>
      <c r="U136" s="3">
        <f>IFERROR(('Channel wise traffic'!E136-'Channel wise traffic'!E129)/'Channel wise traffic'!E129,"NA")</f>
        <v>0.0294116802130764</v>
      </c>
      <c r="V136" s="3">
        <f>IFERROR(('Channel wise traffic'!F136-'Channel wise traffic'!F129)/'Channel wise traffic'!F129,"NA")</f>
        <v>0.0294117238522231</v>
      </c>
      <c r="W136" t="str">
        <f t="shared" si="21"/>
        <v/>
      </c>
    </row>
    <row r="137" spans="2:23">
      <c r="B137" s="17">
        <v>43600</v>
      </c>
      <c r="C137" s="8">
        <v>21934513</v>
      </c>
      <c r="D137" s="8">
        <v>5483628</v>
      </c>
      <c r="E137" s="8">
        <v>2303123</v>
      </c>
      <c r="F137" s="8">
        <v>1647654</v>
      </c>
      <c r="G137" s="8">
        <v>1283523</v>
      </c>
      <c r="H137" s="18">
        <f t="shared" si="22"/>
        <v>0.0585161384709111</v>
      </c>
      <c r="I137" s="20">
        <f t="shared" si="16"/>
        <v>-0.0384615960876913</v>
      </c>
      <c r="J137" s="20">
        <f t="shared" si="17"/>
        <v>-0.0380952556366304</v>
      </c>
      <c r="K137" s="20">
        <f t="shared" si="18"/>
        <v>-0.000380848990721361</v>
      </c>
      <c r="L137" s="21">
        <f t="shared" si="23"/>
        <v>0.249999988602437</v>
      </c>
      <c r="M137" s="21">
        <f t="shared" si="24"/>
        <v>0.419999861405624</v>
      </c>
      <c r="N137" s="21">
        <f t="shared" si="25"/>
        <v>0.71539991567971</v>
      </c>
      <c r="O137" s="21">
        <f t="shared" si="26"/>
        <v>0.779000324097171</v>
      </c>
      <c r="P137" s="22" t="str">
        <f t="shared" si="19"/>
        <v/>
      </c>
      <c r="Q137" s="22" t="str">
        <f t="shared" si="20"/>
        <v/>
      </c>
      <c r="R137" s="3">
        <f ca="1">IF(ROW()&gt;3,IFERROR((VALUE(TRIM(CLEAN('Supporting Data'!G137)))-VALUE(TRIM(CLEAN(OFFSET('Supporting Data'!G137,-7,0)))))/VALUE(TRIM(CLEAN(OFFSET('Supporting Data'!G137,-7,0)))),""),"")</f>
        <v>0</v>
      </c>
      <c r="S137" s="3">
        <f>IFERROR(('Channel wise traffic'!C137-'Channel wise traffic'!C130)/'Channel wise traffic'!C130,"NA")</f>
        <v>-0.0380952775401704</v>
      </c>
      <c r="T137" s="3">
        <f>IFERROR(('Channel wise traffic'!D137-'Channel wise traffic'!D130)/'Channel wise traffic'!D130,"NA")</f>
        <v>-0.0380953556565954</v>
      </c>
      <c r="U137" s="3">
        <f>IFERROR(('Channel wise traffic'!E137-'Channel wise traffic'!E130)/'Channel wise traffic'!E130,"NA")</f>
        <v>-0.0380951317837369</v>
      </c>
      <c r="V137" s="3">
        <f>IFERROR(('Channel wise traffic'!F137-'Channel wise traffic'!F130)/'Channel wise traffic'!F130,"NA")</f>
        <v>-0.0380951866918835</v>
      </c>
      <c r="W137" t="str">
        <f t="shared" si="21"/>
        <v/>
      </c>
    </row>
    <row r="138" spans="2:23">
      <c r="B138" s="17">
        <v>43601</v>
      </c>
      <c r="C138" s="8">
        <v>21065820</v>
      </c>
      <c r="D138" s="8">
        <v>5424448</v>
      </c>
      <c r="E138" s="8">
        <v>2256570</v>
      </c>
      <c r="F138" s="8">
        <v>1680242</v>
      </c>
      <c r="G138" s="8">
        <v>1377798</v>
      </c>
      <c r="H138" s="18">
        <f t="shared" si="22"/>
        <v>0.0654044323933272</v>
      </c>
      <c r="I138" s="20">
        <f t="shared" si="16"/>
        <v>0.138024255529684</v>
      </c>
      <c r="J138" s="20">
        <f t="shared" si="17"/>
        <v>0</v>
      </c>
      <c r="K138" s="20">
        <f t="shared" si="18"/>
        <v>0.138024255529684</v>
      </c>
      <c r="L138" s="21">
        <f t="shared" si="23"/>
        <v>0.25749996914433</v>
      </c>
      <c r="M138" s="21">
        <f t="shared" si="24"/>
        <v>0.415999932158996</v>
      </c>
      <c r="N138" s="21">
        <f t="shared" si="25"/>
        <v>0.74459999025069</v>
      </c>
      <c r="O138" s="21">
        <f t="shared" si="26"/>
        <v>0.819999738132959</v>
      </c>
      <c r="P138" s="22" t="str">
        <f t="shared" si="19"/>
        <v/>
      </c>
      <c r="Q138" s="22" t="str">
        <f t="shared" si="20"/>
        <v/>
      </c>
      <c r="R138" s="3">
        <f ca="1">IF(ROW()&gt;3,IFERROR((VALUE(TRIM(CLEAN('Supporting Data'!G138)))-VALUE(TRIM(CLEAN(OFFSET('Supporting Data'!G138,-7,0)))))/VALUE(TRIM(CLEAN(OFFSET('Supporting Data'!G138,-7,0)))),""),"")</f>
        <v>0</v>
      </c>
      <c r="S138" s="3">
        <f>IFERROR(('Channel wise traffic'!C138-'Channel wise traffic'!C131)/'Channel wise traffic'!C131,"NA")</f>
        <v>0</v>
      </c>
      <c r="T138" s="3">
        <f>IFERROR(('Channel wise traffic'!D138-'Channel wise traffic'!D131)/'Channel wise traffic'!D131,"NA")</f>
        <v>0</v>
      </c>
      <c r="U138" s="3">
        <f>IFERROR(('Channel wise traffic'!E138-'Channel wise traffic'!E131)/'Channel wise traffic'!E131,"NA")</f>
        <v>0</v>
      </c>
      <c r="V138" s="3">
        <f>IFERROR(('Channel wise traffic'!F138-'Channel wise traffic'!F131)/'Channel wise traffic'!F131,"NA")</f>
        <v>0</v>
      </c>
      <c r="W138" t="str">
        <f t="shared" si="21"/>
        <v/>
      </c>
    </row>
    <row r="139" spans="2:23">
      <c r="B139" s="17">
        <v>43602</v>
      </c>
      <c r="C139" s="8">
        <v>20631473</v>
      </c>
      <c r="D139" s="8">
        <v>5312604</v>
      </c>
      <c r="E139" s="8">
        <v>2082540</v>
      </c>
      <c r="F139" s="8">
        <v>1489849</v>
      </c>
      <c r="G139" s="8">
        <v>1185026</v>
      </c>
      <c r="H139" s="18">
        <f t="shared" si="22"/>
        <v>0.057437779648598</v>
      </c>
      <c r="I139" s="20">
        <f t="shared" ref="I139:I202" si="27">IFERROR((G139-G132)/G132,"NA")</f>
        <v>-0.11385018040418</v>
      </c>
      <c r="J139" s="20">
        <f t="shared" ref="J139:J202" si="28">IFERROR((C139-C132)/C132,"NA")</f>
        <v>-0.0206185659993297</v>
      </c>
      <c r="K139" s="20">
        <f t="shared" ref="K139:K202" si="29">IFERROR((H139-H132)/H132,"NA")</f>
        <v>-0.0951943861382067</v>
      </c>
      <c r="L139" s="21">
        <f t="shared" si="23"/>
        <v>0.257499985580283</v>
      </c>
      <c r="M139" s="21">
        <f t="shared" si="24"/>
        <v>0.391999855438124</v>
      </c>
      <c r="N139" s="21">
        <f t="shared" si="25"/>
        <v>0.715399944298789</v>
      </c>
      <c r="O139" s="21">
        <f t="shared" si="26"/>
        <v>0.795400070745425</v>
      </c>
      <c r="P139" s="22" t="str">
        <f t="shared" ref="P139:P202" si="30">IF(I139&gt;0.2,"High",IF(I139&lt;-0.2,"Low",""))</f>
        <v/>
      </c>
      <c r="Q139" s="22" t="str">
        <f t="shared" ref="Q139:Q202" si="31">IF(J139&gt;0.2,"Hike",IF(J139&lt;-0.2,"Drop",""))</f>
        <v/>
      </c>
      <c r="R139" s="3">
        <f ca="1">IF(ROW()&gt;3,IFERROR((VALUE(TRIM(CLEAN('Supporting Data'!G139)))-VALUE(TRIM(CLEAN(OFFSET('Supporting Data'!G139,-7,0)))))/VALUE(TRIM(CLEAN(OFFSET('Supporting Data'!G139,-7,0)))),""),"")</f>
        <v>0</v>
      </c>
      <c r="S139" s="3">
        <f>IFERROR(('Channel wise traffic'!C139-'Channel wise traffic'!C132)/'Channel wise traffic'!C132,"NA")</f>
        <v>-0.0206185770920376</v>
      </c>
      <c r="T139" s="3">
        <f>IFERROR(('Channel wise traffic'!D139-'Channel wise traffic'!D132)/'Channel wise traffic'!D132,"NA")</f>
        <v>-0.0206186219522551</v>
      </c>
      <c r="U139" s="3">
        <f>IFERROR(('Channel wise traffic'!E139-'Channel wise traffic'!E132)/'Channel wise traffic'!E132,"NA")</f>
        <v>-0.0206184944157705</v>
      </c>
      <c r="V139" s="3">
        <f>IFERROR(('Channel wise traffic'!F139-'Channel wise traffic'!F132)/'Channel wise traffic'!F132,"NA")</f>
        <v>-0.0206185265850823</v>
      </c>
      <c r="W139" t="str">
        <f t="shared" ref="W139:W202" si="32">IF(K139&gt;0.2,"Hike",IF(K139&lt;-0.2,"Drop",""))</f>
        <v/>
      </c>
    </row>
    <row r="140" spans="2:23">
      <c r="B140" s="17">
        <v>43603</v>
      </c>
      <c r="C140" s="8">
        <v>44889750</v>
      </c>
      <c r="D140" s="8">
        <v>9332579</v>
      </c>
      <c r="E140" s="8">
        <v>3331730</v>
      </c>
      <c r="F140" s="8">
        <v>2152298</v>
      </c>
      <c r="G140" s="8">
        <v>1745944</v>
      </c>
      <c r="H140" s="18">
        <f t="shared" si="22"/>
        <v>0.0388940459681776</v>
      </c>
      <c r="I140" s="20">
        <f t="shared" si="27"/>
        <v>0.0401928886892375</v>
      </c>
      <c r="J140" s="20">
        <f t="shared" si="28"/>
        <v>-0.0196078431372549</v>
      </c>
      <c r="K140" s="20">
        <f t="shared" si="29"/>
        <v>0.0609967464630222</v>
      </c>
      <c r="L140" s="21">
        <f t="shared" si="23"/>
        <v>0.20789999944308</v>
      </c>
      <c r="M140" s="21">
        <f t="shared" si="24"/>
        <v>0.356999924672483</v>
      </c>
      <c r="N140" s="21">
        <f t="shared" si="25"/>
        <v>0.646000126060635</v>
      </c>
      <c r="O140" s="21">
        <f t="shared" si="26"/>
        <v>0.811199936068333</v>
      </c>
      <c r="P140" s="22" t="str">
        <f t="shared" si="30"/>
        <v/>
      </c>
      <c r="Q140" s="22" t="str">
        <f t="shared" si="31"/>
        <v/>
      </c>
      <c r="R140" s="3">
        <f ca="1">IF(ROW()&gt;3,IFERROR((VALUE(TRIM(CLEAN('Supporting Data'!G140)))-VALUE(TRIM(CLEAN(OFFSET('Supporting Data'!G140,-7,0)))))/VALUE(TRIM(CLEAN(OFFSET('Supporting Data'!G140,-7,0)))),""),"")</f>
        <v>-0.0714285714285714</v>
      </c>
      <c r="S140" s="3">
        <f>IFERROR(('Channel wise traffic'!C140-'Channel wise traffic'!C133)/'Channel wise traffic'!C133,"NA")</f>
        <v>-0.0196078312418297</v>
      </c>
      <c r="T140" s="3">
        <f>IFERROR(('Channel wise traffic'!D140-'Channel wise traffic'!D133)/'Channel wise traffic'!D133,"NA")</f>
        <v>-0.0196078716862753</v>
      </c>
      <c r="U140" s="3">
        <f>IFERROR(('Channel wise traffic'!E140-'Channel wise traffic'!E133)/'Channel wise traffic'!E133,"NA")</f>
        <v>-0.0196079521426033</v>
      </c>
      <c r="V140" s="3">
        <f>IFERROR(('Channel wise traffic'!F140-'Channel wise traffic'!F133)/'Channel wise traffic'!F133,"NA")</f>
        <v>-0.0196077854901917</v>
      </c>
      <c r="W140" t="str">
        <f t="shared" si="32"/>
        <v/>
      </c>
    </row>
    <row r="141" spans="2:23">
      <c r="B141" s="17">
        <v>43604</v>
      </c>
      <c r="C141" s="8">
        <v>47134238</v>
      </c>
      <c r="D141" s="8">
        <v>9403280</v>
      </c>
      <c r="E141" s="8">
        <v>3069230</v>
      </c>
      <c r="F141" s="8">
        <v>2066206</v>
      </c>
      <c r="G141" s="8">
        <v>1547175</v>
      </c>
      <c r="H141" s="18">
        <f t="shared" si="22"/>
        <v>0.0328248650163815</v>
      </c>
      <c r="I141" s="20">
        <f t="shared" si="27"/>
        <v>-0.0107848697254487</v>
      </c>
      <c r="J141" s="20">
        <f t="shared" si="28"/>
        <v>0.105263156660565</v>
      </c>
      <c r="K141" s="20">
        <f t="shared" si="29"/>
        <v>-0.104995833514111</v>
      </c>
      <c r="L141" s="21">
        <f t="shared" si="23"/>
        <v>0.199499989795104</v>
      </c>
      <c r="M141" s="21">
        <f t="shared" si="24"/>
        <v>0.326399937043244</v>
      </c>
      <c r="N141" s="21">
        <f t="shared" si="25"/>
        <v>0.673200118596521</v>
      </c>
      <c r="O141" s="21">
        <f t="shared" si="26"/>
        <v>0.748799974445917</v>
      </c>
      <c r="P141" s="22" t="str">
        <f t="shared" si="30"/>
        <v/>
      </c>
      <c r="Q141" s="22" t="str">
        <f t="shared" si="31"/>
        <v/>
      </c>
      <c r="R141" s="3">
        <f ca="1">IF(ROW()&gt;3,IFERROR((VALUE(TRIM(CLEAN('Supporting Data'!G141)))-VALUE(TRIM(CLEAN(OFFSET('Supporting Data'!G141,-7,0)))))/VALUE(TRIM(CLEAN(OFFSET('Supporting Data'!G141,-7,0)))),""),"")</f>
        <v>-0.0740740740740741</v>
      </c>
      <c r="S141" s="3">
        <f>IFERROR(('Channel wise traffic'!C141-'Channel wise traffic'!C134)/'Channel wise traffic'!C134,"NA")</f>
        <v>0.105263161322992</v>
      </c>
      <c r="T141" s="3">
        <f>IFERROR(('Channel wise traffic'!D141-'Channel wise traffic'!D134)/'Channel wise traffic'!D134,"NA")</f>
        <v>0.105263135039704</v>
      </c>
      <c r="U141" s="3">
        <f>IFERROR(('Channel wise traffic'!E141-'Channel wise traffic'!E134)/'Channel wise traffic'!E134,"NA")</f>
        <v>0.105263337410664</v>
      </c>
      <c r="V141" s="3">
        <f>IFERROR(('Channel wise traffic'!F141-'Channel wise traffic'!F134)/'Channel wise traffic'!F134,"NA")</f>
        <v>0.105263115173406</v>
      </c>
      <c r="W141" t="str">
        <f t="shared" si="32"/>
        <v/>
      </c>
    </row>
    <row r="142" spans="2:23">
      <c r="B142" s="17">
        <v>43605</v>
      </c>
      <c r="C142" s="8">
        <v>22368860</v>
      </c>
      <c r="D142" s="8">
        <v>5480370</v>
      </c>
      <c r="E142" s="8">
        <v>2148305</v>
      </c>
      <c r="F142" s="8">
        <v>1536897</v>
      </c>
      <c r="G142" s="8">
        <v>1310666</v>
      </c>
      <c r="H142" s="18">
        <f t="shared" si="22"/>
        <v>0.0585933301920616</v>
      </c>
      <c r="I142" s="20">
        <f t="shared" si="27"/>
        <v>0.065633229561418</v>
      </c>
      <c r="J142" s="20">
        <f t="shared" si="28"/>
        <v>0.0729166776585875</v>
      </c>
      <c r="K142" s="20">
        <f t="shared" si="29"/>
        <v>-0.00678845640936821</v>
      </c>
      <c r="L142" s="21">
        <f t="shared" si="23"/>
        <v>0.244999968706496</v>
      </c>
      <c r="M142" s="21">
        <f t="shared" si="24"/>
        <v>0.391999992701223</v>
      </c>
      <c r="N142" s="21">
        <f t="shared" si="25"/>
        <v>0.715399815203149</v>
      </c>
      <c r="O142" s="21">
        <f t="shared" si="26"/>
        <v>0.852800155117747</v>
      </c>
      <c r="P142" s="22" t="str">
        <f t="shared" si="30"/>
        <v/>
      </c>
      <c r="Q142" s="22" t="str">
        <f t="shared" si="31"/>
        <v/>
      </c>
      <c r="R142" s="3">
        <f ca="1">IF(ROW()&gt;3,IFERROR((VALUE(TRIM(CLEAN('Supporting Data'!G142)))-VALUE(TRIM(CLEAN(OFFSET('Supporting Data'!G142,-7,0)))))/VALUE(TRIM(CLEAN(OFFSET('Supporting Data'!G142,-7,0)))),""),"")</f>
        <v>0</v>
      </c>
      <c r="S142" s="3">
        <f>IFERROR(('Channel wise traffic'!C142-'Channel wise traffic'!C135)/'Channel wise traffic'!C135,"NA")</f>
        <v>0.0729166777696179</v>
      </c>
      <c r="T142" s="3">
        <f>IFERROR(('Channel wise traffic'!D142-'Channel wise traffic'!D135)/'Channel wise traffic'!D135,"NA")</f>
        <v>0.0729167221814226</v>
      </c>
      <c r="U142" s="3">
        <f>IFERROR(('Channel wise traffic'!E142-'Channel wise traffic'!E135)/'Channel wise traffic'!E135,"NA")</f>
        <v>0.0729164441029742</v>
      </c>
      <c r="V142" s="3">
        <f>IFERROR(('Channel wise traffic'!F142-'Channel wise traffic'!F135)/'Channel wise traffic'!F135,"NA")</f>
        <v>0.0729165590534563</v>
      </c>
      <c r="W142" t="str">
        <f t="shared" si="32"/>
        <v/>
      </c>
    </row>
    <row r="143" spans="2:23">
      <c r="B143" s="17">
        <v>43606</v>
      </c>
      <c r="C143" s="8">
        <v>22368860</v>
      </c>
      <c r="D143" s="8">
        <v>5424448</v>
      </c>
      <c r="E143" s="8">
        <v>2148081</v>
      </c>
      <c r="F143" s="8">
        <v>1521056</v>
      </c>
      <c r="G143" s="8">
        <v>1234793</v>
      </c>
      <c r="H143" s="18">
        <f t="shared" si="22"/>
        <v>0.0552014273414023</v>
      </c>
      <c r="I143" s="20">
        <f t="shared" si="27"/>
        <v>-0.13879450075185</v>
      </c>
      <c r="J143" s="20">
        <f t="shared" si="28"/>
        <v>-0.0190476278183152</v>
      </c>
      <c r="K143" s="20">
        <f t="shared" si="29"/>
        <v>-0.122072056023691</v>
      </c>
      <c r="L143" s="21">
        <f t="shared" si="23"/>
        <v>0.242499975412247</v>
      </c>
      <c r="M143" s="21">
        <f t="shared" si="24"/>
        <v>0.395999924784974</v>
      </c>
      <c r="N143" s="21">
        <f t="shared" si="25"/>
        <v>0.708099927330487</v>
      </c>
      <c r="O143" s="21">
        <f t="shared" si="26"/>
        <v>0.811799828540172</v>
      </c>
      <c r="P143" s="22" t="str">
        <f t="shared" si="30"/>
        <v/>
      </c>
      <c r="Q143" s="22" t="str">
        <f t="shared" si="31"/>
        <v/>
      </c>
      <c r="R143" s="3">
        <f ca="1">IF(ROW()&gt;3,IFERROR((VALUE(TRIM(CLEAN('Supporting Data'!G143)))-VALUE(TRIM(CLEAN(OFFSET('Supporting Data'!G143,-7,0)))))/VALUE(TRIM(CLEAN(OFFSET('Supporting Data'!G143,-7,0)))),""),"")</f>
        <v>-0.0740740740740741</v>
      </c>
      <c r="S143" s="3">
        <f>IFERROR(('Channel wise traffic'!C143-'Channel wise traffic'!C136)/'Channel wise traffic'!C136,"NA")</f>
        <v>-0.0190476387700852</v>
      </c>
      <c r="T143" s="3">
        <f>IFERROR(('Channel wise traffic'!D143-'Channel wise traffic'!D136)/'Channel wise traffic'!D136,"NA")</f>
        <v>-0.0190476778282977</v>
      </c>
      <c r="U143" s="3">
        <f>IFERROR(('Channel wise traffic'!E143-'Channel wise traffic'!E136)/'Channel wise traffic'!E136,"NA")</f>
        <v>-0.0190475658918684</v>
      </c>
      <c r="V143" s="3">
        <f>IFERROR(('Channel wise traffic'!F143-'Channel wise traffic'!F136)/'Channel wise traffic'!F136,"NA")</f>
        <v>-0.0190475933459418</v>
      </c>
      <c r="W143" t="str">
        <f t="shared" si="32"/>
        <v/>
      </c>
    </row>
    <row r="144" spans="2:23">
      <c r="B144" s="17">
        <v>43607</v>
      </c>
      <c r="C144" s="8">
        <v>21934513</v>
      </c>
      <c r="D144" s="8">
        <v>5648137</v>
      </c>
      <c r="E144" s="8">
        <v>2372217</v>
      </c>
      <c r="F144" s="8">
        <v>1818304</v>
      </c>
      <c r="G144" s="8">
        <v>1476099</v>
      </c>
      <c r="H144" s="18">
        <f t="shared" si="22"/>
        <v>0.0672957270580842</v>
      </c>
      <c r="I144" s="20">
        <f t="shared" si="27"/>
        <v>0.150037046472872</v>
      </c>
      <c r="J144" s="20">
        <f t="shared" si="28"/>
        <v>0</v>
      </c>
      <c r="K144" s="20">
        <f t="shared" si="29"/>
        <v>0.150037046472872</v>
      </c>
      <c r="L144" s="21">
        <f t="shared" si="23"/>
        <v>0.25749999555495</v>
      </c>
      <c r="M144" s="21">
        <f t="shared" si="24"/>
        <v>0.419999904393254</v>
      </c>
      <c r="N144" s="21">
        <f t="shared" si="25"/>
        <v>0.76649986067885</v>
      </c>
      <c r="O144" s="21">
        <f t="shared" si="26"/>
        <v>0.811799897046918</v>
      </c>
      <c r="P144" s="22" t="str">
        <f t="shared" si="30"/>
        <v/>
      </c>
      <c r="Q144" s="22" t="str">
        <f t="shared" si="31"/>
        <v/>
      </c>
      <c r="R144" s="3">
        <f ca="1">IF(ROW()&gt;3,IFERROR((VALUE(TRIM(CLEAN('Supporting Data'!G144)))-VALUE(TRIM(CLEAN(OFFSET('Supporting Data'!G144,-7,0)))))/VALUE(TRIM(CLEAN(OFFSET('Supporting Data'!G144,-7,0)))),""),"")</f>
        <v>-0.137931034482759</v>
      </c>
      <c r="S144" s="3">
        <f>IFERROR(('Channel wise traffic'!C144-'Channel wise traffic'!C137)/'Channel wise traffic'!C137,"NA")</f>
        <v>0</v>
      </c>
      <c r="T144" s="3">
        <f>IFERROR(('Channel wise traffic'!D144-'Channel wise traffic'!D137)/'Channel wise traffic'!D137,"NA")</f>
        <v>0</v>
      </c>
      <c r="U144" s="3">
        <f>IFERROR(('Channel wise traffic'!E144-'Channel wise traffic'!E137)/'Channel wise traffic'!E137,"NA")</f>
        <v>0</v>
      </c>
      <c r="V144" s="3">
        <f>IFERROR(('Channel wise traffic'!F144-'Channel wise traffic'!F137)/'Channel wise traffic'!F137,"NA")</f>
        <v>0</v>
      </c>
      <c r="W144" t="str">
        <f t="shared" si="32"/>
        <v/>
      </c>
    </row>
    <row r="145" spans="2:23">
      <c r="B145" s="17">
        <v>43608</v>
      </c>
      <c r="C145" s="8">
        <v>21065820</v>
      </c>
      <c r="D145" s="8">
        <v>5319119</v>
      </c>
      <c r="E145" s="8">
        <v>2234030</v>
      </c>
      <c r="F145" s="8">
        <v>1614533</v>
      </c>
      <c r="G145" s="8">
        <v>1310678</v>
      </c>
      <c r="H145" s="18">
        <f t="shared" si="22"/>
        <v>0.0622182283908246</v>
      </c>
      <c r="I145" s="20">
        <f t="shared" si="27"/>
        <v>-0.0487154140156975</v>
      </c>
      <c r="J145" s="20">
        <f t="shared" si="28"/>
        <v>0</v>
      </c>
      <c r="K145" s="20">
        <f t="shared" si="29"/>
        <v>-0.0487154140156976</v>
      </c>
      <c r="L145" s="21">
        <f t="shared" si="23"/>
        <v>0.252499973891356</v>
      </c>
      <c r="M145" s="21">
        <f t="shared" si="24"/>
        <v>0.420000003760021</v>
      </c>
      <c r="N145" s="21">
        <f t="shared" si="25"/>
        <v>0.722699784694028</v>
      </c>
      <c r="O145" s="21">
        <f t="shared" si="26"/>
        <v>0.811800068502781</v>
      </c>
      <c r="P145" s="22" t="str">
        <f t="shared" si="30"/>
        <v/>
      </c>
      <c r="Q145" s="22" t="str">
        <f t="shared" si="31"/>
        <v/>
      </c>
      <c r="R145" s="3">
        <f ca="1">IF(ROW()&gt;3,IFERROR((VALUE(TRIM(CLEAN('Supporting Data'!G145)))-VALUE(TRIM(CLEAN(OFFSET('Supporting Data'!G145,-7,0)))))/VALUE(TRIM(CLEAN(OFFSET('Supporting Data'!G145,-7,0)))),""),"")</f>
        <v>0</v>
      </c>
      <c r="S145" s="3">
        <f>IFERROR(('Channel wise traffic'!C145-'Channel wise traffic'!C138)/'Channel wise traffic'!C138,"NA")</f>
        <v>0</v>
      </c>
      <c r="T145" s="3">
        <f>IFERROR(('Channel wise traffic'!D145-'Channel wise traffic'!D138)/'Channel wise traffic'!D138,"NA")</f>
        <v>0</v>
      </c>
      <c r="U145" s="3">
        <f>IFERROR(('Channel wise traffic'!E145-'Channel wise traffic'!E138)/'Channel wise traffic'!E138,"NA")</f>
        <v>0</v>
      </c>
      <c r="V145" s="3">
        <f>IFERROR(('Channel wise traffic'!F145-'Channel wise traffic'!F138)/'Channel wise traffic'!F138,"NA")</f>
        <v>0</v>
      </c>
      <c r="W145" t="str">
        <f t="shared" si="32"/>
        <v/>
      </c>
    </row>
    <row r="146" spans="2:23">
      <c r="B146" s="17">
        <v>43609</v>
      </c>
      <c r="C146" s="8">
        <v>22368860</v>
      </c>
      <c r="D146" s="8">
        <v>5312604</v>
      </c>
      <c r="E146" s="8">
        <v>2082540</v>
      </c>
      <c r="F146" s="8">
        <v>1505052</v>
      </c>
      <c r="G146" s="8">
        <v>1295850</v>
      </c>
      <c r="H146" s="18">
        <f t="shared" si="22"/>
        <v>0.0579309808367525</v>
      </c>
      <c r="I146" s="20">
        <f t="shared" si="27"/>
        <v>0.093520310946764</v>
      </c>
      <c r="J146" s="20">
        <f t="shared" si="28"/>
        <v>0.0842105166218621</v>
      </c>
      <c r="K146" s="20">
        <f t="shared" si="29"/>
        <v>0.00858670358032398</v>
      </c>
      <c r="L146" s="21">
        <f t="shared" si="23"/>
        <v>0.237499988823749</v>
      </c>
      <c r="M146" s="21">
        <f t="shared" si="24"/>
        <v>0.391999855438124</v>
      </c>
      <c r="N146" s="21">
        <f t="shared" si="25"/>
        <v>0.722700164222536</v>
      </c>
      <c r="O146" s="21">
        <f t="shared" si="26"/>
        <v>0.861000151489782</v>
      </c>
      <c r="P146" s="22" t="str">
        <f t="shared" si="30"/>
        <v/>
      </c>
      <c r="Q146" s="22" t="str">
        <f t="shared" si="31"/>
        <v/>
      </c>
      <c r="R146" s="3">
        <f ca="1">IF(ROW()&gt;3,IFERROR((VALUE(TRIM(CLEAN('Supporting Data'!G146)))-VALUE(TRIM(CLEAN(OFFSET('Supporting Data'!G146,-7,0)))))/VALUE(TRIM(CLEAN(OFFSET('Supporting Data'!G146,-7,0)))),""),"")</f>
        <v>0.04</v>
      </c>
      <c r="S146" s="3">
        <f>IFERROR(('Channel wise traffic'!C146-'Channel wise traffic'!C139)/'Channel wise traffic'!C139,"NA")</f>
        <v>0.0842104767123583</v>
      </c>
      <c r="T146" s="3">
        <f>IFERROR(('Channel wise traffic'!D146-'Channel wise traffic'!D139)/'Channel wise traffic'!D139,"NA")</f>
        <v>0.0842106189088694</v>
      </c>
      <c r="U146" s="3">
        <f>IFERROR(('Channel wise traffic'!E146-'Channel wise traffic'!E139)/'Channel wise traffic'!E139,"NA")</f>
        <v>0.0842102665741925</v>
      </c>
      <c r="V146" s="3">
        <f>IFERROR(('Channel wise traffic'!F146-'Channel wise traffic'!F139)/'Channel wise traffic'!F139,"NA")</f>
        <v>0.084210400726448</v>
      </c>
      <c r="W146" t="str">
        <f t="shared" si="32"/>
        <v/>
      </c>
    </row>
    <row r="147" spans="2:23">
      <c r="B147" s="17">
        <v>43610</v>
      </c>
      <c r="C147" s="8">
        <v>47134238</v>
      </c>
      <c r="D147" s="8">
        <v>9898190</v>
      </c>
      <c r="E147" s="8">
        <v>3500000</v>
      </c>
      <c r="F147" s="8">
        <v>2475200</v>
      </c>
      <c r="G147" s="8">
        <v>1853429</v>
      </c>
      <c r="H147" s="18">
        <f t="shared" si="22"/>
        <v>0.0393223499232129</v>
      </c>
      <c r="I147" s="20">
        <f t="shared" si="27"/>
        <v>0.0615626847138282</v>
      </c>
      <c r="J147" s="20">
        <f t="shared" si="28"/>
        <v>0.0500000111384002</v>
      </c>
      <c r="K147" s="20">
        <f t="shared" si="29"/>
        <v>0.0110120699550201</v>
      </c>
      <c r="L147" s="21">
        <f t="shared" si="23"/>
        <v>0.21000000042432</v>
      </c>
      <c r="M147" s="21">
        <f t="shared" si="24"/>
        <v>0.353600001616457</v>
      </c>
      <c r="N147" s="21">
        <f t="shared" si="25"/>
        <v>0.7072</v>
      </c>
      <c r="O147" s="21">
        <f t="shared" si="26"/>
        <v>0.748799692954105</v>
      </c>
      <c r="P147" s="22" t="str">
        <f t="shared" si="30"/>
        <v/>
      </c>
      <c r="Q147" s="22" t="str">
        <f t="shared" si="31"/>
        <v/>
      </c>
      <c r="R147" s="3">
        <f ca="1">IF(ROW()&gt;3,IFERROR((VALUE(TRIM(CLEAN('Supporting Data'!G147)))-VALUE(TRIM(CLEAN(OFFSET('Supporting Data'!G147,-7,0)))))/VALUE(TRIM(CLEAN(OFFSET('Supporting Data'!G147,-7,0)))),""),"")</f>
        <v>0.153846153846154</v>
      </c>
      <c r="S147" s="3">
        <f>IFERROR(('Channel wise traffic'!C147-'Channel wise traffic'!C140)/'Channel wise traffic'!C140,"NA")</f>
        <v>0.0499999690599995</v>
      </c>
      <c r="T147" s="3">
        <f>IFERROR(('Channel wise traffic'!D147-'Channel wise traffic'!D140)/'Channel wise traffic'!D140,"NA")</f>
        <v>0.0500000330026686</v>
      </c>
      <c r="U147" s="3">
        <f>IFERROR(('Channel wise traffic'!E147-'Channel wise traffic'!E140)/'Channel wise traffic'!E140,"NA")</f>
        <v>0.050000081006555</v>
      </c>
      <c r="V147" s="3">
        <f>IFERROR(('Channel wise traffic'!F147-'Channel wise traffic'!F140)/'Channel wise traffic'!F140,"NA")</f>
        <v>0.0499999357399989</v>
      </c>
      <c r="W147" t="str">
        <f t="shared" si="32"/>
        <v/>
      </c>
    </row>
    <row r="148" spans="2:23">
      <c r="B148" s="17">
        <v>43611</v>
      </c>
      <c r="C148" s="8">
        <v>47134238</v>
      </c>
      <c r="D148" s="8">
        <v>9799208</v>
      </c>
      <c r="E148" s="8">
        <v>3365048</v>
      </c>
      <c r="F148" s="8">
        <v>2288232</v>
      </c>
      <c r="G148" s="8">
        <v>1695580</v>
      </c>
      <c r="H148" s="18">
        <f t="shared" si="22"/>
        <v>0.0359734255171368</v>
      </c>
      <c r="I148" s="20">
        <f t="shared" si="27"/>
        <v>0.0959199831951783</v>
      </c>
      <c r="J148" s="20">
        <f t="shared" si="28"/>
        <v>0</v>
      </c>
      <c r="K148" s="20">
        <f t="shared" si="29"/>
        <v>0.0959199831951784</v>
      </c>
      <c r="L148" s="21">
        <f t="shared" si="23"/>
        <v>0.207899998298477</v>
      </c>
      <c r="M148" s="21">
        <f t="shared" si="24"/>
        <v>0.343399997224265</v>
      </c>
      <c r="N148" s="21">
        <f t="shared" si="25"/>
        <v>0.679999809809548</v>
      </c>
      <c r="O148" s="21">
        <f t="shared" si="26"/>
        <v>0.741000038457639</v>
      </c>
      <c r="P148" s="22" t="str">
        <f t="shared" si="30"/>
        <v/>
      </c>
      <c r="Q148" s="22" t="str">
        <f t="shared" si="31"/>
        <v/>
      </c>
      <c r="R148" s="3">
        <f ca="1">IF(ROW()&gt;3,IFERROR((VALUE(TRIM(CLEAN('Supporting Data'!G148)))-VALUE(TRIM(CLEAN(OFFSET('Supporting Data'!G148,-7,0)))))/VALUE(TRIM(CLEAN(OFFSET('Supporting Data'!G148,-7,0)))),""),"")</f>
        <v>0.2</v>
      </c>
      <c r="S148" s="3">
        <f>IFERROR(('Channel wise traffic'!C148-'Channel wise traffic'!C141)/'Channel wise traffic'!C141,"NA")</f>
        <v>0</v>
      </c>
      <c r="T148" s="3">
        <f>IFERROR(('Channel wise traffic'!D148-'Channel wise traffic'!D141)/'Channel wise traffic'!D141,"NA")</f>
        <v>0</v>
      </c>
      <c r="U148" s="3">
        <f>IFERROR(('Channel wise traffic'!E148-'Channel wise traffic'!E141)/'Channel wise traffic'!E141,"NA")</f>
        <v>0</v>
      </c>
      <c r="V148" s="3">
        <f>IFERROR(('Channel wise traffic'!F148-'Channel wise traffic'!F141)/'Channel wise traffic'!F141,"NA")</f>
        <v>0</v>
      </c>
      <c r="W148" t="str">
        <f t="shared" si="32"/>
        <v/>
      </c>
    </row>
    <row r="149" spans="2:23">
      <c r="B149" s="17">
        <v>43612</v>
      </c>
      <c r="C149" s="8">
        <v>21065820</v>
      </c>
      <c r="D149" s="8">
        <v>5055796</v>
      </c>
      <c r="E149" s="8">
        <v>1941425</v>
      </c>
      <c r="F149" s="8">
        <v>1445585</v>
      </c>
      <c r="G149" s="8">
        <v>1126111</v>
      </c>
      <c r="H149" s="18">
        <f t="shared" si="22"/>
        <v>0.0534567844973516</v>
      </c>
      <c r="I149" s="20">
        <f t="shared" si="27"/>
        <v>-0.140810091968511</v>
      </c>
      <c r="J149" s="20">
        <f t="shared" si="28"/>
        <v>-0.058252409823299</v>
      </c>
      <c r="K149" s="20">
        <f t="shared" si="29"/>
        <v>-0.0876643412803651</v>
      </c>
      <c r="L149" s="21">
        <f t="shared" si="23"/>
        <v>0.23999996202379</v>
      </c>
      <c r="M149" s="21">
        <f t="shared" si="24"/>
        <v>0.383999868665587</v>
      </c>
      <c r="N149" s="21">
        <f t="shared" si="25"/>
        <v>0.744599971670294</v>
      </c>
      <c r="O149" s="21">
        <f t="shared" si="26"/>
        <v>0.779000197152018</v>
      </c>
      <c r="P149" s="22" t="str">
        <f t="shared" si="30"/>
        <v/>
      </c>
      <c r="Q149" s="22" t="str">
        <f t="shared" si="31"/>
        <v/>
      </c>
      <c r="R149" s="3">
        <f ca="1">IF(ROW()&gt;3,IFERROR((VALUE(TRIM(CLEAN('Supporting Data'!G149)))-VALUE(TRIM(CLEAN(OFFSET('Supporting Data'!G149,-7,0)))))/VALUE(TRIM(CLEAN(OFFSET('Supporting Data'!G149,-7,0)))),""),"")</f>
        <v>0.16</v>
      </c>
      <c r="S149" s="3">
        <f>IFERROR(('Channel wise traffic'!C149-'Channel wise traffic'!C142)/'Channel wise traffic'!C142,"NA")</f>
        <v>-0.0582523644913582</v>
      </c>
      <c r="T149" s="3">
        <f>IFERROR(('Channel wise traffic'!D149-'Channel wise traffic'!D142)/'Channel wise traffic'!D142,"NA")</f>
        <v>-0.0582524448671367</v>
      </c>
      <c r="U149" s="3">
        <f>IFERROR(('Channel wise traffic'!E149-'Channel wise traffic'!E142)/'Channel wise traffic'!E142,"NA")</f>
        <v>-0.0582522614641949</v>
      </c>
      <c r="V149" s="3">
        <f>IFERROR(('Channel wise traffic'!F149-'Channel wise traffic'!F142)/'Channel wise traffic'!F142,"NA")</f>
        <v>-0.0582523470559946</v>
      </c>
      <c r="W149" t="str">
        <f t="shared" si="32"/>
        <v/>
      </c>
    </row>
    <row r="150" spans="2:23">
      <c r="B150" s="17">
        <v>43613</v>
      </c>
      <c r="C150" s="8">
        <v>22586034</v>
      </c>
      <c r="D150" s="8">
        <v>5477113</v>
      </c>
      <c r="E150" s="8">
        <v>2125119</v>
      </c>
      <c r="F150" s="8">
        <v>1582364</v>
      </c>
      <c r="G150" s="8">
        <v>1232661</v>
      </c>
      <c r="H150" s="18">
        <f t="shared" si="22"/>
        <v>0.0545762483134489</v>
      </c>
      <c r="I150" s="20">
        <f t="shared" si="27"/>
        <v>-0.00172660518807606</v>
      </c>
      <c r="J150" s="20">
        <f t="shared" si="28"/>
        <v>0.00970876477388656</v>
      </c>
      <c r="K150" s="20">
        <f t="shared" si="29"/>
        <v>-0.0113254141797248</v>
      </c>
      <c r="L150" s="21">
        <f t="shared" si="23"/>
        <v>0.242499989152589</v>
      </c>
      <c r="M150" s="21">
        <f t="shared" si="24"/>
        <v>0.38799984590422</v>
      </c>
      <c r="N150" s="21">
        <f t="shared" si="25"/>
        <v>0.744600184742596</v>
      </c>
      <c r="O150" s="21">
        <f t="shared" si="26"/>
        <v>0.778999648626991</v>
      </c>
      <c r="P150" s="22" t="str">
        <f t="shared" si="30"/>
        <v/>
      </c>
      <c r="Q150" s="22" t="str">
        <f t="shared" si="31"/>
        <v/>
      </c>
      <c r="R150" s="3">
        <f ca="1">IF(ROW()&gt;3,IFERROR((VALUE(TRIM(CLEAN('Supporting Data'!G150)))-VALUE(TRIM(CLEAN(OFFSET('Supporting Data'!G150,-7,0)))))/VALUE(TRIM(CLEAN(OFFSET('Supporting Data'!G150,-7,0)))),""),"")</f>
        <v>0</v>
      </c>
      <c r="S150" s="3">
        <f>IFERROR(('Channel wise traffic'!C150-'Channel wise traffic'!C143)/'Channel wise traffic'!C143,"NA")</f>
        <v>0.00970881020227899</v>
      </c>
      <c r="T150" s="3">
        <f>IFERROR(('Channel wise traffic'!D150-'Channel wise traffic'!D143)/'Channel wise traffic'!D143,"NA")</f>
        <v>0.00970876840687252</v>
      </c>
      <c r="U150" s="3">
        <f>IFERROR(('Channel wise traffic'!E150-'Channel wise traffic'!E143)/'Channel wise traffic'!E143,"NA")</f>
        <v>0.00970871024403249</v>
      </c>
      <c r="V150" s="3">
        <f>IFERROR(('Channel wise traffic'!F150-'Channel wise traffic'!F143)/'Channel wise traffic'!F143,"NA")</f>
        <v>0.00970872450933243</v>
      </c>
      <c r="W150" t="str">
        <f t="shared" si="32"/>
        <v/>
      </c>
    </row>
    <row r="151" spans="2:23">
      <c r="B151" s="17">
        <v>43614</v>
      </c>
      <c r="C151" s="8">
        <v>20631473</v>
      </c>
      <c r="D151" s="8">
        <v>5261025</v>
      </c>
      <c r="E151" s="8">
        <v>2146498</v>
      </c>
      <c r="F151" s="8">
        <v>1535605</v>
      </c>
      <c r="G151" s="8">
        <v>1271788</v>
      </c>
      <c r="H151" s="18">
        <f t="shared" si="22"/>
        <v>0.0616431022641961</v>
      </c>
      <c r="I151" s="20">
        <f t="shared" si="27"/>
        <v>-0.138412802935304</v>
      </c>
      <c r="J151" s="20">
        <f t="shared" si="28"/>
        <v>-0.0594059234412909</v>
      </c>
      <c r="K151" s="20">
        <f t="shared" si="29"/>
        <v>-0.083996786140809</v>
      </c>
      <c r="L151" s="21">
        <f t="shared" si="23"/>
        <v>0.254999970191173</v>
      </c>
      <c r="M151" s="21">
        <f t="shared" si="24"/>
        <v>0.407999961984594</v>
      </c>
      <c r="N151" s="21">
        <f t="shared" si="25"/>
        <v>0.715400154111488</v>
      </c>
      <c r="O151" s="21">
        <f t="shared" si="26"/>
        <v>0.828199960276243</v>
      </c>
      <c r="P151" s="22" t="str">
        <f t="shared" si="30"/>
        <v/>
      </c>
      <c r="Q151" s="22" t="str">
        <f t="shared" si="31"/>
        <v/>
      </c>
      <c r="R151" s="3">
        <f ca="1">IF(ROW()&gt;3,IFERROR((VALUE(TRIM(CLEAN('Supporting Data'!G151)))-VALUE(TRIM(CLEAN(OFFSET('Supporting Data'!G151,-7,0)))))/VALUE(TRIM(CLEAN(OFFSET('Supporting Data'!G151,-7,0)))),""),"")</f>
        <v>0.12</v>
      </c>
      <c r="S151" s="3">
        <f>IFERROR(('Channel wise traffic'!C151-'Channel wise traffic'!C144)/'Channel wise traffic'!C144,"NA")</f>
        <v>-0.0594058779011867</v>
      </c>
      <c r="T151" s="3">
        <f>IFERROR(('Channel wise traffic'!D151-'Channel wise traffic'!D144)/'Channel wise traffic'!D144,"NA")</f>
        <v>-0.0594059623275886</v>
      </c>
      <c r="U151" s="3">
        <f>IFERROR(('Channel wise traffic'!E151-'Channel wise traffic'!E144)/'Channel wise traffic'!E144,"NA")</f>
        <v>-0.059405768245637</v>
      </c>
      <c r="V151" s="3">
        <f>IFERROR(('Channel wise traffic'!F151-'Channel wise traffic'!F144)/'Channel wise traffic'!F144,"NA")</f>
        <v>-0.0594058572607656</v>
      </c>
      <c r="W151" t="str">
        <f t="shared" si="32"/>
        <v/>
      </c>
    </row>
    <row r="152" spans="2:23">
      <c r="B152" s="17">
        <v>43615</v>
      </c>
      <c r="C152" s="8">
        <v>21500167</v>
      </c>
      <c r="D152" s="8">
        <v>5428792</v>
      </c>
      <c r="E152" s="8">
        <v>2128086</v>
      </c>
      <c r="F152" s="8">
        <v>1569038</v>
      </c>
      <c r="G152" s="8">
        <v>1260879</v>
      </c>
      <c r="H152" s="18">
        <f t="shared" si="22"/>
        <v>0.0586450793614766</v>
      </c>
      <c r="I152" s="20">
        <f t="shared" si="27"/>
        <v>-0.0379948393121728</v>
      </c>
      <c r="J152" s="20">
        <f t="shared" si="28"/>
        <v>0.0206185659993297</v>
      </c>
      <c r="K152" s="20">
        <f t="shared" si="29"/>
        <v>-0.0574292955900833</v>
      </c>
      <c r="L152" s="21">
        <f t="shared" si="23"/>
        <v>0.252499992209363</v>
      </c>
      <c r="M152" s="21">
        <f t="shared" si="24"/>
        <v>0.391999914529789</v>
      </c>
      <c r="N152" s="21">
        <f t="shared" si="25"/>
        <v>0.737300090315899</v>
      </c>
      <c r="O152" s="21">
        <f t="shared" si="26"/>
        <v>0.803600040279458</v>
      </c>
      <c r="P152" s="22" t="str">
        <f t="shared" si="30"/>
        <v/>
      </c>
      <c r="Q152" s="22" t="str">
        <f t="shared" si="31"/>
        <v/>
      </c>
      <c r="R152" s="3">
        <f ca="1">IF(ROW()&gt;3,IFERROR((VALUE(TRIM(CLEAN('Supporting Data'!G152)))-VALUE(TRIM(CLEAN(OFFSET('Supporting Data'!G152,-7,0)))))/VALUE(TRIM(CLEAN(OFFSET('Supporting Data'!G152,-7,0)))),""),"")</f>
        <v>0.0384615384615385</v>
      </c>
      <c r="S152" s="3">
        <f>IFERROR(('Channel wise traffic'!C152-'Channel wise traffic'!C145)/'Channel wise traffic'!C145,"NA")</f>
        <v>0.0206185770920376</v>
      </c>
      <c r="T152" s="3">
        <f>IFERROR(('Channel wise traffic'!D152-'Channel wise traffic'!D145)/'Channel wise traffic'!D145,"NA")</f>
        <v>0.0206186219522551</v>
      </c>
      <c r="U152" s="3">
        <f>IFERROR(('Channel wise traffic'!E152-'Channel wise traffic'!E145)/'Channel wise traffic'!E145,"NA")</f>
        <v>0.0206184944157705</v>
      </c>
      <c r="V152" s="3">
        <f>IFERROR(('Channel wise traffic'!F152-'Channel wise traffic'!F145)/'Channel wise traffic'!F145,"NA")</f>
        <v>0.0206185265850823</v>
      </c>
      <c r="W152" t="str">
        <f t="shared" si="32"/>
        <v/>
      </c>
    </row>
    <row r="153" spans="2:23">
      <c r="B153" s="17">
        <v>43616</v>
      </c>
      <c r="C153" s="8">
        <v>22368860</v>
      </c>
      <c r="D153" s="8">
        <v>5368526</v>
      </c>
      <c r="E153" s="8">
        <v>2211832</v>
      </c>
      <c r="F153" s="8">
        <v>1598491</v>
      </c>
      <c r="G153" s="8">
        <v>1297655</v>
      </c>
      <c r="H153" s="18">
        <f t="shared" si="22"/>
        <v>0.0580116733709273</v>
      </c>
      <c r="I153" s="20">
        <f t="shared" si="27"/>
        <v>0.00139290812979897</v>
      </c>
      <c r="J153" s="20">
        <f t="shared" si="28"/>
        <v>0</v>
      </c>
      <c r="K153" s="20">
        <f t="shared" si="29"/>
        <v>0.00139290812979894</v>
      </c>
      <c r="L153" s="21">
        <f t="shared" si="23"/>
        <v>0.239999982117998</v>
      </c>
      <c r="M153" s="21">
        <f t="shared" si="24"/>
        <v>0.411999867375142</v>
      </c>
      <c r="N153" s="21">
        <f t="shared" si="25"/>
        <v>0.722700006148749</v>
      </c>
      <c r="O153" s="21">
        <f t="shared" si="26"/>
        <v>0.811800003878658</v>
      </c>
      <c r="P153" s="22" t="str">
        <f t="shared" si="30"/>
        <v/>
      </c>
      <c r="Q153" s="22" t="str">
        <f t="shared" si="31"/>
        <v/>
      </c>
      <c r="R153" s="3">
        <f ca="1">IF(ROW()&gt;3,IFERROR((VALUE(TRIM(CLEAN('Supporting Data'!G153)))-VALUE(TRIM(CLEAN(OFFSET('Supporting Data'!G153,-7,0)))))/VALUE(TRIM(CLEAN(OFFSET('Supporting Data'!G153,-7,0)))),""),"")</f>
        <v>0.153846153846154</v>
      </c>
      <c r="S153" s="3">
        <f>IFERROR(('Channel wise traffic'!C153-'Channel wise traffic'!C146)/'Channel wise traffic'!C146,"NA")</f>
        <v>0</v>
      </c>
      <c r="T153" s="3">
        <f>IFERROR(('Channel wise traffic'!D153-'Channel wise traffic'!D146)/'Channel wise traffic'!D146,"NA")</f>
        <v>0</v>
      </c>
      <c r="U153" s="3">
        <f>IFERROR(('Channel wise traffic'!E153-'Channel wise traffic'!E146)/'Channel wise traffic'!E146,"NA")</f>
        <v>0</v>
      </c>
      <c r="V153" s="3">
        <f>IFERROR(('Channel wise traffic'!F153-'Channel wise traffic'!F146)/'Channel wise traffic'!F146,"NA")</f>
        <v>0</v>
      </c>
      <c r="W153" t="str">
        <f t="shared" si="32"/>
        <v/>
      </c>
    </row>
    <row r="154" spans="2:23">
      <c r="B154" s="17">
        <v>43617</v>
      </c>
      <c r="C154" s="8">
        <v>46685340</v>
      </c>
      <c r="D154" s="8">
        <v>10196078</v>
      </c>
      <c r="E154" s="8">
        <v>3570666</v>
      </c>
      <c r="F154" s="8">
        <v>2355211</v>
      </c>
      <c r="G154" s="8">
        <v>1781953</v>
      </c>
      <c r="H154" s="18">
        <f t="shared" si="22"/>
        <v>0.0381694339165143</v>
      </c>
      <c r="I154" s="20">
        <f t="shared" si="27"/>
        <v>-0.0385641964164799</v>
      </c>
      <c r="J154" s="20">
        <f t="shared" si="28"/>
        <v>-0.00952382003078102</v>
      </c>
      <c r="K154" s="20">
        <f t="shared" si="29"/>
        <v>-0.0293196110850454</v>
      </c>
      <c r="L154" s="21">
        <f t="shared" si="23"/>
        <v>0.21839999451648</v>
      </c>
      <c r="M154" s="21">
        <f t="shared" si="24"/>
        <v>0.350199949431536</v>
      </c>
      <c r="N154" s="21">
        <f t="shared" si="25"/>
        <v>0.659599917774443</v>
      </c>
      <c r="O154" s="21">
        <f t="shared" si="26"/>
        <v>0.756600151748612</v>
      </c>
      <c r="P154" s="22" t="str">
        <f t="shared" si="30"/>
        <v/>
      </c>
      <c r="Q154" s="22" t="str">
        <f t="shared" si="31"/>
        <v/>
      </c>
      <c r="R154" s="3">
        <f ca="1">IF(ROW()&gt;3,IFERROR((VALUE(TRIM(CLEAN('Supporting Data'!G154)))-VALUE(TRIM(CLEAN(OFFSET('Supporting Data'!G154,-7,0)))))/VALUE(TRIM(CLEAN(OFFSET('Supporting Data'!G154,-7,0)))),""),"")</f>
        <v>-0.133333333333333</v>
      </c>
      <c r="S154" s="3">
        <f>IFERROR(('Channel wise traffic'!C154-'Channel wise traffic'!C147)/'Channel wise traffic'!C147,"NA")</f>
        <v>-0.00952380391111085</v>
      </c>
      <c r="T154" s="3">
        <f>IFERROR(('Channel wise traffic'!D154-'Channel wise traffic'!D147)/'Channel wise traffic'!D147,"NA")</f>
        <v>-0.00952378407957603</v>
      </c>
      <c r="U154" s="3">
        <f>IFERROR(('Channel wise traffic'!E154-'Channel wise traffic'!E147)/'Channel wise traffic'!E147,"NA")</f>
        <v>-0.00952386279342211</v>
      </c>
      <c r="V154" s="3">
        <f>IFERROR(('Channel wise traffic'!F154-'Channel wise traffic'!F147)/'Channel wise traffic'!F147,"NA")</f>
        <v>-0.00952378154666447</v>
      </c>
      <c r="W154" t="str">
        <f t="shared" si="32"/>
        <v/>
      </c>
    </row>
    <row r="155" spans="2:23">
      <c r="B155" s="17">
        <v>43618</v>
      </c>
      <c r="C155" s="8">
        <v>43543058</v>
      </c>
      <c r="D155" s="8">
        <v>9144042</v>
      </c>
      <c r="E155" s="8">
        <v>3046794</v>
      </c>
      <c r="F155" s="8">
        <v>2175411</v>
      </c>
      <c r="G155" s="8">
        <v>1713789</v>
      </c>
      <c r="H155" s="18">
        <f t="shared" si="22"/>
        <v>0.0393584897046046</v>
      </c>
      <c r="I155" s="20">
        <f t="shared" si="27"/>
        <v>0.0107390981257151</v>
      </c>
      <c r="J155" s="20">
        <f t="shared" si="28"/>
        <v>-0.0761904753822476</v>
      </c>
      <c r="K155" s="20">
        <f t="shared" si="29"/>
        <v>0.0940990227871182</v>
      </c>
      <c r="L155" s="21">
        <f t="shared" si="23"/>
        <v>0.209999995866161</v>
      </c>
      <c r="M155" s="21">
        <f t="shared" si="24"/>
        <v>0.333199913123759</v>
      </c>
      <c r="N155" s="21">
        <f t="shared" si="25"/>
        <v>0.714000027569964</v>
      </c>
      <c r="O155" s="21">
        <f t="shared" si="26"/>
        <v>0.787800098464152</v>
      </c>
      <c r="P155" s="22" t="str">
        <f t="shared" si="30"/>
        <v/>
      </c>
      <c r="Q155" s="22" t="str">
        <f t="shared" si="31"/>
        <v/>
      </c>
      <c r="R155" s="3">
        <f ca="1">IF(ROW()&gt;3,IFERROR((VALUE(TRIM(CLEAN('Supporting Data'!G155)))-VALUE(TRIM(CLEAN(OFFSET('Supporting Data'!G155,-7,0)))))/VALUE(TRIM(CLEAN(OFFSET('Supporting Data'!G155,-7,0)))),""),"")</f>
        <v>-0.0333333333333333</v>
      </c>
      <c r="S155" s="3">
        <f>IFERROR(('Channel wise traffic'!C155-'Channel wise traffic'!C148)/'Channel wise traffic'!C148,"NA")</f>
        <v>-0.0761904902222229</v>
      </c>
      <c r="T155" s="3">
        <f>IFERROR(('Channel wise traffic'!D155-'Channel wise traffic'!D148)/'Channel wise traffic'!D148,"NA")</f>
        <v>-0.076190508369948</v>
      </c>
      <c r="U155" s="3">
        <f>IFERROR(('Channel wise traffic'!E155-'Channel wise traffic'!E148)/'Channel wise traffic'!E148,"NA")</f>
        <v>-0.0761905166019064</v>
      </c>
      <c r="V155" s="3">
        <f>IFERROR(('Channel wise traffic'!F155-'Channel wise traffic'!F148)/'Channel wise traffic'!F148,"NA")</f>
        <v>-0.0761904155733286</v>
      </c>
      <c r="W155" t="str">
        <f t="shared" si="32"/>
        <v/>
      </c>
    </row>
    <row r="156" spans="2:23">
      <c r="B156" s="17">
        <v>43619</v>
      </c>
      <c r="C156" s="8">
        <v>21500167</v>
      </c>
      <c r="D156" s="8">
        <v>5375041</v>
      </c>
      <c r="E156" s="8">
        <v>2150016</v>
      </c>
      <c r="F156" s="8">
        <v>1506731</v>
      </c>
      <c r="G156" s="8">
        <v>1186099</v>
      </c>
      <c r="H156" s="18">
        <f t="shared" si="22"/>
        <v>0.0551669668426296</v>
      </c>
      <c r="I156" s="20">
        <f t="shared" si="27"/>
        <v>0.0532700595234395</v>
      </c>
      <c r="J156" s="20">
        <f t="shared" si="28"/>
        <v>0.0206185659993297</v>
      </c>
      <c r="K156" s="20">
        <f t="shared" si="29"/>
        <v>0.0319918671008491</v>
      </c>
      <c r="L156" s="21">
        <f t="shared" si="23"/>
        <v>0.24999996511655</v>
      </c>
      <c r="M156" s="21">
        <f t="shared" si="24"/>
        <v>0.399999925581963</v>
      </c>
      <c r="N156" s="21">
        <f t="shared" si="25"/>
        <v>0.700799901023992</v>
      </c>
      <c r="O156" s="21">
        <f t="shared" si="26"/>
        <v>0.787200236804048</v>
      </c>
      <c r="P156" s="22" t="str">
        <f t="shared" si="30"/>
        <v/>
      </c>
      <c r="Q156" s="22" t="str">
        <f t="shared" si="31"/>
        <v/>
      </c>
      <c r="R156" s="3">
        <f ca="1">IF(ROW()&gt;3,IFERROR((VALUE(TRIM(CLEAN('Supporting Data'!G156)))-VALUE(TRIM(CLEAN(OFFSET('Supporting Data'!G156,-7,0)))))/VALUE(TRIM(CLEAN(OFFSET('Supporting Data'!G156,-7,0)))),""),"")</f>
        <v>0</v>
      </c>
      <c r="S156" s="3">
        <f>IFERROR(('Channel wise traffic'!C156-'Channel wise traffic'!C149)/'Channel wise traffic'!C149,"NA")</f>
        <v>0.0206185770920376</v>
      </c>
      <c r="T156" s="3">
        <f>IFERROR(('Channel wise traffic'!D156-'Channel wise traffic'!D149)/'Channel wise traffic'!D149,"NA")</f>
        <v>0.0206186219522551</v>
      </c>
      <c r="U156" s="3">
        <f>IFERROR(('Channel wise traffic'!E156-'Channel wise traffic'!E149)/'Channel wise traffic'!E149,"NA")</f>
        <v>0.0206184944157705</v>
      </c>
      <c r="V156" s="3">
        <f>IFERROR(('Channel wise traffic'!F156-'Channel wise traffic'!F149)/'Channel wise traffic'!F149,"NA")</f>
        <v>0.0206185265850823</v>
      </c>
      <c r="W156" t="str">
        <f t="shared" si="32"/>
        <v/>
      </c>
    </row>
    <row r="157" spans="2:23">
      <c r="B157" s="17">
        <v>43620</v>
      </c>
      <c r="C157" s="8">
        <v>22368860</v>
      </c>
      <c r="D157" s="8">
        <v>5759981</v>
      </c>
      <c r="E157" s="8">
        <v>2280952</v>
      </c>
      <c r="F157" s="8">
        <v>1715048</v>
      </c>
      <c r="G157" s="8">
        <v>1392276</v>
      </c>
      <c r="H157" s="18">
        <f t="shared" si="22"/>
        <v>0.0622417056568819</v>
      </c>
      <c r="I157" s="20">
        <f t="shared" si="27"/>
        <v>0.129488156111048</v>
      </c>
      <c r="J157" s="20">
        <f t="shared" si="28"/>
        <v>-0.00961541101018444</v>
      </c>
      <c r="K157" s="20">
        <f t="shared" si="29"/>
        <v>0.140454090933621</v>
      </c>
      <c r="L157" s="21">
        <f t="shared" si="23"/>
        <v>0.257499979882748</v>
      </c>
      <c r="M157" s="21">
        <f t="shared" si="24"/>
        <v>0.395999917360839</v>
      </c>
      <c r="N157" s="21">
        <f t="shared" si="25"/>
        <v>0.751900083824649</v>
      </c>
      <c r="O157" s="21">
        <f t="shared" si="26"/>
        <v>0.811800019591288</v>
      </c>
      <c r="P157" s="22" t="str">
        <f t="shared" si="30"/>
        <v/>
      </c>
      <c r="Q157" s="22" t="str">
        <f t="shared" si="31"/>
        <v/>
      </c>
      <c r="R157" s="3">
        <f ca="1">IF(ROW()&gt;3,IFERROR((VALUE(TRIM(CLEAN('Supporting Data'!G157)))-VALUE(TRIM(CLEAN(OFFSET('Supporting Data'!G157,-7,0)))))/VALUE(TRIM(CLEAN(OFFSET('Supporting Data'!G157,-7,0)))),""),"")</f>
        <v>0</v>
      </c>
      <c r="S157" s="3">
        <f>IFERROR(('Channel wise traffic'!C157-'Channel wise traffic'!C150)/'Channel wise traffic'!C150,"NA")</f>
        <v>-0.00961545556914967</v>
      </c>
      <c r="T157" s="3">
        <f>IFERROR(('Channel wise traffic'!D157-'Channel wise traffic'!D150)/'Channel wise traffic'!D150,"NA")</f>
        <v>-0.00961541457364097</v>
      </c>
      <c r="U157" s="3">
        <f>IFERROR(('Channel wise traffic'!E157-'Channel wise traffic'!E150)/'Channel wise traffic'!E150,"NA")</f>
        <v>-0.00961535752393978</v>
      </c>
      <c r="V157" s="3">
        <f>IFERROR(('Channel wise traffic'!F157-'Channel wise traffic'!F150)/'Channel wise traffic'!F150,"NA")</f>
        <v>-0.0096153715162265</v>
      </c>
      <c r="W157" t="str">
        <f t="shared" si="32"/>
        <v/>
      </c>
    </row>
    <row r="158" spans="2:23">
      <c r="B158" s="17">
        <v>43621</v>
      </c>
      <c r="C158" s="8">
        <v>22368860</v>
      </c>
      <c r="D158" s="8">
        <v>5536293</v>
      </c>
      <c r="E158" s="8">
        <v>2170226</v>
      </c>
      <c r="F158" s="8">
        <v>1536737</v>
      </c>
      <c r="G158" s="8">
        <v>1247523</v>
      </c>
      <c r="H158" s="18">
        <f t="shared" si="22"/>
        <v>0.0557705220561084</v>
      </c>
      <c r="I158" s="20">
        <f t="shared" si="27"/>
        <v>-0.0190794377679299</v>
      </c>
      <c r="J158" s="20">
        <f t="shared" si="28"/>
        <v>0.0842105166218621</v>
      </c>
      <c r="K158" s="20">
        <f t="shared" si="29"/>
        <v>-0.095267434512274</v>
      </c>
      <c r="L158" s="21">
        <f t="shared" si="23"/>
        <v>0.247500006705751</v>
      </c>
      <c r="M158" s="21">
        <f t="shared" si="24"/>
        <v>0.391999845383906</v>
      </c>
      <c r="N158" s="21">
        <f t="shared" si="25"/>
        <v>0.708099985900086</v>
      </c>
      <c r="O158" s="21">
        <f t="shared" si="26"/>
        <v>0.811799937139537</v>
      </c>
      <c r="P158" s="22" t="str">
        <f t="shared" si="30"/>
        <v/>
      </c>
      <c r="Q158" s="22" t="str">
        <f t="shared" si="31"/>
        <v/>
      </c>
      <c r="R158" s="3">
        <f ca="1">IF(ROW()&gt;3,IFERROR((VALUE(TRIM(CLEAN('Supporting Data'!G158)))-VALUE(TRIM(CLEAN(OFFSET('Supporting Data'!G158,-7,0)))))/VALUE(TRIM(CLEAN(OFFSET('Supporting Data'!G158,-7,0)))),""),"")</f>
        <v>0.0714285714285714</v>
      </c>
      <c r="S158" s="3">
        <f>IFERROR(('Channel wise traffic'!C158-'Channel wise traffic'!C151)/'Channel wise traffic'!C151,"NA")</f>
        <v>0.0842104767123583</v>
      </c>
      <c r="T158" s="3">
        <f>IFERROR(('Channel wise traffic'!D158-'Channel wise traffic'!D151)/'Channel wise traffic'!D151,"NA")</f>
        <v>0.0842106189088694</v>
      </c>
      <c r="U158" s="3">
        <f>IFERROR(('Channel wise traffic'!E158-'Channel wise traffic'!E151)/'Channel wise traffic'!E151,"NA")</f>
        <v>0.0842102665741925</v>
      </c>
      <c r="V158" s="3">
        <f>IFERROR(('Channel wise traffic'!F158-'Channel wise traffic'!F151)/'Channel wise traffic'!F151,"NA")</f>
        <v>0.084210400726448</v>
      </c>
      <c r="W158" t="str">
        <f t="shared" si="32"/>
        <v/>
      </c>
    </row>
    <row r="159" spans="2:23">
      <c r="B159" s="17">
        <v>43622</v>
      </c>
      <c r="C159" s="8">
        <v>22368860</v>
      </c>
      <c r="D159" s="8">
        <v>5815903</v>
      </c>
      <c r="E159" s="8">
        <v>2326361</v>
      </c>
      <c r="F159" s="8">
        <v>1766173</v>
      </c>
      <c r="G159" s="8">
        <v>1477227</v>
      </c>
      <c r="H159" s="18">
        <f t="shared" si="22"/>
        <v>0.0660394405436844</v>
      </c>
      <c r="I159" s="20">
        <f t="shared" si="27"/>
        <v>0.171585060897993</v>
      </c>
      <c r="J159" s="20">
        <f t="shared" si="28"/>
        <v>0.0404040117455832</v>
      </c>
      <c r="K159" s="20">
        <f t="shared" si="29"/>
        <v>0.126086642949708</v>
      </c>
      <c r="L159" s="21">
        <f t="shared" si="23"/>
        <v>0.259999973176997</v>
      </c>
      <c r="M159" s="21">
        <f t="shared" si="24"/>
        <v>0.399999965611531</v>
      </c>
      <c r="N159" s="21">
        <f t="shared" si="25"/>
        <v>0.75919988342308</v>
      </c>
      <c r="O159" s="21">
        <f t="shared" si="26"/>
        <v>0.836399944965754</v>
      </c>
      <c r="P159" s="22" t="str">
        <f t="shared" si="30"/>
        <v/>
      </c>
      <c r="Q159" s="22" t="str">
        <f t="shared" si="31"/>
        <v/>
      </c>
      <c r="R159" s="3">
        <f ca="1">IF(ROW()&gt;3,IFERROR((VALUE(TRIM(CLEAN('Supporting Data'!G159)))-VALUE(TRIM(CLEAN(OFFSET('Supporting Data'!G159,-7,0)))))/VALUE(TRIM(CLEAN(OFFSET('Supporting Data'!G159,-7,0)))),""),"")</f>
        <v>0.111111111111111</v>
      </c>
      <c r="S159" s="3">
        <f>IFERROR(('Channel wise traffic'!C159-'Channel wise traffic'!C152)/'Channel wise traffic'!C152,"NA")</f>
        <v>0.040403950356974</v>
      </c>
      <c r="T159" s="3">
        <f>IFERROR(('Channel wise traffic'!D159-'Channel wise traffic'!D152)/'Channel wise traffic'!D152,"NA")</f>
        <v>0.0404039934229623</v>
      </c>
      <c r="U159" s="3">
        <f>IFERROR(('Channel wise traffic'!E159-'Channel wise traffic'!E152)/'Channel wise traffic'!E152,"NA")</f>
        <v>0.0404039208158247</v>
      </c>
      <c r="V159" s="3">
        <f>IFERROR(('Channel wise traffic'!F159-'Channel wise traffic'!F152)/'Channel wise traffic'!F152,"NA")</f>
        <v>0.0404039825811716</v>
      </c>
      <c r="W159" t="str">
        <f t="shared" si="32"/>
        <v/>
      </c>
    </row>
    <row r="160" spans="2:23">
      <c r="B160" s="17">
        <v>43623</v>
      </c>
      <c r="C160" s="8">
        <v>21065820</v>
      </c>
      <c r="D160" s="8">
        <v>5477113</v>
      </c>
      <c r="E160" s="8">
        <v>2278479</v>
      </c>
      <c r="F160" s="8">
        <v>1596758</v>
      </c>
      <c r="G160" s="8">
        <v>1348621</v>
      </c>
      <c r="H160" s="18">
        <f t="shared" si="22"/>
        <v>0.0640193925515361</v>
      </c>
      <c r="I160" s="20">
        <f t="shared" si="27"/>
        <v>0.0392754622761828</v>
      </c>
      <c r="J160" s="20">
        <f t="shared" si="28"/>
        <v>-0.058252409823299</v>
      </c>
      <c r="K160" s="20">
        <f t="shared" si="29"/>
        <v>0.10356052207278</v>
      </c>
      <c r="L160" s="21">
        <f t="shared" si="23"/>
        <v>0.259999990505948</v>
      </c>
      <c r="M160" s="21">
        <f t="shared" si="24"/>
        <v>0.415999998539376</v>
      </c>
      <c r="N160" s="21">
        <f t="shared" si="25"/>
        <v>0.700799963484412</v>
      </c>
      <c r="O160" s="21">
        <f t="shared" si="26"/>
        <v>0.844599494726189</v>
      </c>
      <c r="P160" s="22" t="str">
        <f t="shared" si="30"/>
        <v/>
      </c>
      <c r="Q160" s="22" t="str">
        <f t="shared" si="31"/>
        <v/>
      </c>
      <c r="R160" s="3">
        <f ca="1">IF(ROW()&gt;3,IFERROR((VALUE(TRIM(CLEAN('Supporting Data'!G160)))-VALUE(TRIM(CLEAN(OFFSET('Supporting Data'!G160,-7,0)))))/VALUE(TRIM(CLEAN(OFFSET('Supporting Data'!G160,-7,0)))),""),"")</f>
        <v>-0.166666666666667</v>
      </c>
      <c r="S160" s="3">
        <f>IFERROR(('Channel wise traffic'!C160-'Channel wise traffic'!C153)/'Channel wise traffic'!C153,"NA")</f>
        <v>-0.0582523644913582</v>
      </c>
      <c r="T160" s="3">
        <f>IFERROR(('Channel wise traffic'!D160-'Channel wise traffic'!D153)/'Channel wise traffic'!D153,"NA")</f>
        <v>-0.0582524448671367</v>
      </c>
      <c r="U160" s="3">
        <f>IFERROR(('Channel wise traffic'!E160-'Channel wise traffic'!E153)/'Channel wise traffic'!E153,"NA")</f>
        <v>-0.0582522614641949</v>
      </c>
      <c r="V160" s="3">
        <f>IFERROR(('Channel wise traffic'!F160-'Channel wise traffic'!F153)/'Channel wise traffic'!F153,"NA")</f>
        <v>-0.0582523470559946</v>
      </c>
      <c r="W160" t="str">
        <f t="shared" si="32"/>
        <v/>
      </c>
    </row>
    <row r="161" spans="2:23">
      <c r="B161" s="17">
        <v>43624</v>
      </c>
      <c r="C161" s="8">
        <v>42645263</v>
      </c>
      <c r="D161" s="8">
        <v>8597285</v>
      </c>
      <c r="E161" s="8">
        <v>2776923</v>
      </c>
      <c r="F161" s="8">
        <v>1926073</v>
      </c>
      <c r="G161" s="8">
        <v>1427220</v>
      </c>
      <c r="H161" s="18">
        <f t="shared" si="22"/>
        <v>0.0334672575474561</v>
      </c>
      <c r="I161" s="20">
        <f t="shared" si="27"/>
        <v>-0.199069784668844</v>
      </c>
      <c r="J161" s="20">
        <f t="shared" si="28"/>
        <v>-0.0865384508284614</v>
      </c>
      <c r="K161" s="20">
        <f t="shared" si="29"/>
        <v>-0.12319219560193</v>
      </c>
      <c r="L161" s="21">
        <f t="shared" si="23"/>
        <v>0.201599999512255</v>
      </c>
      <c r="M161" s="21">
        <f t="shared" si="24"/>
        <v>0.322999993602632</v>
      </c>
      <c r="N161" s="21">
        <f t="shared" si="25"/>
        <v>0.693599714504147</v>
      </c>
      <c r="O161" s="21">
        <f t="shared" si="26"/>
        <v>0.740999951715226</v>
      </c>
      <c r="P161" s="22" t="str">
        <f t="shared" si="30"/>
        <v/>
      </c>
      <c r="Q161" s="22" t="str">
        <f t="shared" si="31"/>
        <v/>
      </c>
      <c r="R161" s="3">
        <f ca="1">IF(ROW()&gt;3,IFERROR((VALUE(TRIM(CLEAN('Supporting Data'!G161)))-VALUE(TRIM(CLEAN(OFFSET('Supporting Data'!G161,-7,0)))))/VALUE(TRIM(CLEAN(OFFSET('Supporting Data'!G161,-7,0)))),""),"")</f>
        <v>0.115384615384615</v>
      </c>
      <c r="S161" s="3">
        <f>IFERROR(('Channel wise traffic'!C161-'Channel wise traffic'!C154)/'Channel wise traffic'!C154,"NA")</f>
        <v>-0.0865384695480773</v>
      </c>
      <c r="T161" s="3">
        <f>IFERROR(('Channel wise traffic'!D161-'Channel wise traffic'!D154)/'Channel wise traffic'!D154,"NA")</f>
        <v>-0.0865384661153846</v>
      </c>
      <c r="U161" s="3">
        <f>IFERROR(('Channel wise traffic'!E161-'Channel wise traffic'!E154)/'Channel wise traffic'!E154,"NA")</f>
        <v>-0.086538560774485</v>
      </c>
      <c r="V161" s="3">
        <f>IFERROR(('Channel wise traffic'!F161-'Channel wise traffic'!F154)/'Channel wise traffic'!F154,"NA")</f>
        <v>-0.0865384520325439</v>
      </c>
      <c r="W161" t="str">
        <f t="shared" si="32"/>
        <v/>
      </c>
    </row>
    <row r="162" spans="2:23">
      <c r="B162" s="17">
        <v>43625</v>
      </c>
      <c r="C162" s="8">
        <v>44889750</v>
      </c>
      <c r="D162" s="8">
        <v>9803921</v>
      </c>
      <c r="E162" s="8">
        <v>3333333</v>
      </c>
      <c r="F162" s="8">
        <v>2153333</v>
      </c>
      <c r="G162" s="8">
        <v>1646008</v>
      </c>
      <c r="H162" s="18">
        <f t="shared" si="22"/>
        <v>0.036667791645086</v>
      </c>
      <c r="I162" s="20">
        <f t="shared" si="27"/>
        <v>-0.0395503763882252</v>
      </c>
      <c r="J162" s="20">
        <f t="shared" si="28"/>
        <v>0.0309278232135189</v>
      </c>
      <c r="K162" s="20">
        <f t="shared" si="29"/>
        <v>-0.0683638543987061</v>
      </c>
      <c r="L162" s="21">
        <f t="shared" si="23"/>
        <v>0.21839999108928</v>
      </c>
      <c r="M162" s="21">
        <f t="shared" si="24"/>
        <v>0.339999985719999</v>
      </c>
      <c r="N162" s="21">
        <f t="shared" si="25"/>
        <v>0.645999964599996</v>
      </c>
      <c r="O162" s="21">
        <f t="shared" si="26"/>
        <v>0.764400118328192</v>
      </c>
      <c r="P162" s="22" t="str">
        <f t="shared" si="30"/>
        <v/>
      </c>
      <c r="Q162" s="22" t="str">
        <f t="shared" si="31"/>
        <v/>
      </c>
      <c r="R162" s="3">
        <f ca="1">IF(ROW()&gt;3,IFERROR((VALUE(TRIM(CLEAN('Supporting Data'!G162)))-VALUE(TRIM(CLEAN(OFFSET('Supporting Data'!G162,-7,0)))))/VALUE(TRIM(CLEAN(OFFSET('Supporting Data'!G162,-7,0)))),""),"")</f>
        <v>-0.103448275862069</v>
      </c>
      <c r="S162" s="3">
        <f>IFERROR(('Channel wise traffic'!C162-'Channel wise traffic'!C155)/'Channel wise traffic'!C155,"NA")</f>
        <v>0.0309278810883225</v>
      </c>
      <c r="T162" s="3">
        <f>IFERROR(('Channel wise traffic'!D162-'Channel wise traffic'!D155)/'Channel wise traffic'!D155,"NA")</f>
        <v>0.0309278385591103</v>
      </c>
      <c r="U162" s="3">
        <f>IFERROR(('Channel wise traffic'!E162-'Channel wise traffic'!E155)/'Channel wise traffic'!E155,"NA")</f>
        <v>0.0309278006136455</v>
      </c>
      <c r="V162" s="3">
        <f>IFERROR(('Channel wise traffic'!F162-'Channel wise traffic'!F155)/'Channel wise traffic'!F155,"NA")</f>
        <v>0.0309278304984589</v>
      </c>
      <c r="W162" t="str">
        <f t="shared" si="32"/>
        <v/>
      </c>
    </row>
    <row r="163" spans="2:23">
      <c r="B163" s="17">
        <v>43626</v>
      </c>
      <c r="C163" s="8">
        <v>21934513</v>
      </c>
      <c r="D163" s="8">
        <v>5319119</v>
      </c>
      <c r="E163" s="8">
        <v>2212753</v>
      </c>
      <c r="F163" s="8">
        <v>1647616</v>
      </c>
      <c r="G163" s="8">
        <v>1310514</v>
      </c>
      <c r="H163" s="18">
        <f t="shared" si="22"/>
        <v>0.0597466649932004</v>
      </c>
      <c r="I163" s="20">
        <f t="shared" si="27"/>
        <v>0.104894279482573</v>
      </c>
      <c r="J163" s="20">
        <f t="shared" si="28"/>
        <v>0.0202019826171583</v>
      </c>
      <c r="K163" s="20">
        <f t="shared" si="29"/>
        <v>0.0830152247382921</v>
      </c>
      <c r="L163" s="21">
        <f t="shared" si="23"/>
        <v>0.242499981649923</v>
      </c>
      <c r="M163" s="21">
        <f t="shared" si="24"/>
        <v>0.415999905247467</v>
      </c>
      <c r="N163" s="21">
        <f t="shared" si="25"/>
        <v>0.744600052513769</v>
      </c>
      <c r="O163" s="21">
        <f t="shared" si="26"/>
        <v>0.795400141780609</v>
      </c>
      <c r="P163" s="22" t="str">
        <f t="shared" si="30"/>
        <v/>
      </c>
      <c r="Q163" s="22" t="str">
        <f t="shared" si="31"/>
        <v/>
      </c>
      <c r="R163" s="3">
        <f ca="1">IF(ROW()&gt;3,IFERROR((VALUE(TRIM(CLEAN('Supporting Data'!G163)))-VALUE(TRIM(CLEAN(OFFSET('Supporting Data'!G163,-7,0)))))/VALUE(TRIM(CLEAN(OFFSET('Supporting Data'!G163,-7,0)))),""),"")</f>
        <v>0.0344827586206897</v>
      </c>
      <c r="S163" s="3">
        <f>IFERROR(('Channel wise traffic'!C163-'Channel wise traffic'!C156)/'Channel wise traffic'!C156,"NA")</f>
        <v>0.0202019105795046</v>
      </c>
      <c r="T163" s="3">
        <f>IFERROR(('Channel wise traffic'!D163-'Channel wise traffic'!D156)/'Channel wise traffic'!D156,"NA")</f>
        <v>0.0202019105795046</v>
      </c>
      <c r="U163" s="3">
        <f>IFERROR(('Channel wise traffic'!E163-'Channel wise traffic'!E156)/'Channel wise traffic'!E156,"NA")</f>
        <v>0.0202019604079123</v>
      </c>
      <c r="V163" s="3">
        <f>IFERROR(('Channel wise traffic'!F163-'Channel wise traffic'!F156)/'Channel wise traffic'!F156,"NA")</f>
        <v>0.0202019912905858</v>
      </c>
      <c r="W163" t="str">
        <f t="shared" si="32"/>
        <v/>
      </c>
    </row>
    <row r="164" spans="2:23">
      <c r="B164" s="17">
        <v>43627</v>
      </c>
      <c r="C164" s="8">
        <v>22368860</v>
      </c>
      <c r="D164" s="8">
        <v>5759981</v>
      </c>
      <c r="E164" s="8">
        <v>2350072</v>
      </c>
      <c r="F164" s="8">
        <v>1681241</v>
      </c>
      <c r="G164" s="8">
        <v>1309687</v>
      </c>
      <c r="H164" s="18">
        <f t="shared" si="22"/>
        <v>0.0585495639920854</v>
      </c>
      <c r="I164" s="20">
        <f t="shared" si="27"/>
        <v>-0.0593194165524652</v>
      </c>
      <c r="J164" s="20">
        <f t="shared" si="28"/>
        <v>0</v>
      </c>
      <c r="K164" s="20">
        <f t="shared" si="29"/>
        <v>-0.0593194165524651</v>
      </c>
      <c r="L164" s="21">
        <f t="shared" si="23"/>
        <v>0.257499979882748</v>
      </c>
      <c r="M164" s="21">
        <f t="shared" si="24"/>
        <v>0.407999956944302</v>
      </c>
      <c r="N164" s="21">
        <f t="shared" si="25"/>
        <v>0.715399783495995</v>
      </c>
      <c r="O164" s="21">
        <f t="shared" si="26"/>
        <v>0.779000155242467</v>
      </c>
      <c r="P164" s="22" t="str">
        <f t="shared" si="30"/>
        <v/>
      </c>
      <c r="Q164" s="22" t="str">
        <f t="shared" si="31"/>
        <v/>
      </c>
      <c r="R164" s="3">
        <f ca="1">IF(ROW()&gt;3,IFERROR((VALUE(TRIM(CLEAN('Supporting Data'!G164)))-VALUE(TRIM(CLEAN(OFFSET('Supporting Data'!G164,-7,0)))))/VALUE(TRIM(CLEAN(OFFSET('Supporting Data'!G164,-7,0)))),""),"")</f>
        <v>0.04</v>
      </c>
      <c r="S164" s="3">
        <f>IFERROR(('Channel wise traffic'!C164-'Channel wise traffic'!C157)/'Channel wise traffic'!C157,"NA")</f>
        <v>0</v>
      </c>
      <c r="T164" s="3">
        <f>IFERROR(('Channel wise traffic'!D164-'Channel wise traffic'!D157)/'Channel wise traffic'!D157,"NA")</f>
        <v>0</v>
      </c>
      <c r="U164" s="3">
        <f>IFERROR(('Channel wise traffic'!E164-'Channel wise traffic'!E157)/'Channel wise traffic'!E157,"NA")</f>
        <v>0</v>
      </c>
      <c r="V164" s="3">
        <f>IFERROR(('Channel wise traffic'!F164-'Channel wise traffic'!F157)/'Channel wise traffic'!F157,"NA")</f>
        <v>0</v>
      </c>
      <c r="W164" t="str">
        <f t="shared" si="32"/>
        <v/>
      </c>
    </row>
    <row r="165" spans="2:23">
      <c r="B165" s="17">
        <v>43628</v>
      </c>
      <c r="C165" s="8">
        <v>21934513</v>
      </c>
      <c r="D165" s="8">
        <v>5757809</v>
      </c>
      <c r="E165" s="8">
        <v>2418280</v>
      </c>
      <c r="F165" s="8">
        <v>1853611</v>
      </c>
      <c r="G165" s="8">
        <v>1443963</v>
      </c>
      <c r="H165" s="18">
        <f t="shared" si="22"/>
        <v>0.0658306386834301</v>
      </c>
      <c r="I165" s="20">
        <f t="shared" si="27"/>
        <v>0.157464030723281</v>
      </c>
      <c r="J165" s="20">
        <f t="shared" si="28"/>
        <v>-0.019417484842768</v>
      </c>
      <c r="K165" s="20">
        <f t="shared" si="29"/>
        <v>0.180384121511373</v>
      </c>
      <c r="L165" s="21">
        <f t="shared" si="23"/>
        <v>0.262499969796457</v>
      </c>
      <c r="M165" s="21">
        <f t="shared" si="24"/>
        <v>0.420000038208978</v>
      </c>
      <c r="N165" s="21">
        <f t="shared" si="25"/>
        <v>0.766499743619432</v>
      </c>
      <c r="O165" s="21">
        <f t="shared" si="26"/>
        <v>0.779000016724113</v>
      </c>
      <c r="P165" s="22" t="str">
        <f t="shared" si="30"/>
        <v/>
      </c>
      <c r="Q165" s="22" t="str">
        <f t="shared" si="31"/>
        <v/>
      </c>
      <c r="R165" s="3">
        <f ca="1">IF(ROW()&gt;3,IFERROR((VALUE(TRIM(CLEAN('Supporting Data'!G165)))-VALUE(TRIM(CLEAN(OFFSET('Supporting Data'!G165,-7,0)))))/VALUE(TRIM(CLEAN(OFFSET('Supporting Data'!G165,-7,0)))),""),"")</f>
        <v>0</v>
      </c>
      <c r="S165" s="3">
        <f>IFERROR(('Channel wise traffic'!C165-'Channel wise traffic'!C158)/'Channel wise traffic'!C158,"NA")</f>
        <v>-0.019417496223979</v>
      </c>
      <c r="T165" s="3">
        <f>IFERROR(('Channel wise traffic'!D165-'Channel wise traffic'!D158)/'Channel wise traffic'!D158,"NA")</f>
        <v>-0.019417536813745</v>
      </c>
      <c r="U165" s="3">
        <f>IFERROR(('Channel wise traffic'!E165-'Channel wise traffic'!E158)/'Channel wise traffic'!E158,"NA")</f>
        <v>-0.019417420488065</v>
      </c>
      <c r="V165" s="3">
        <f>IFERROR(('Channel wise traffic'!F165-'Channel wise traffic'!F158)/'Channel wise traffic'!F158,"NA")</f>
        <v>-0.0194174490186649</v>
      </c>
      <c r="W165" t="str">
        <f t="shared" si="32"/>
        <v/>
      </c>
    </row>
    <row r="166" spans="2:23">
      <c r="B166" s="17">
        <v>43629</v>
      </c>
      <c r="C166" s="8">
        <v>21717340</v>
      </c>
      <c r="D166" s="8">
        <v>5483628</v>
      </c>
      <c r="E166" s="8">
        <v>2105713</v>
      </c>
      <c r="F166" s="8">
        <v>1583285</v>
      </c>
      <c r="G166" s="8">
        <v>1350226</v>
      </c>
      <c r="H166" s="18">
        <f t="shared" si="22"/>
        <v>0.0621727154430515</v>
      </c>
      <c r="I166" s="20">
        <f t="shared" si="27"/>
        <v>-0.0859725688739781</v>
      </c>
      <c r="J166" s="20">
        <f t="shared" si="28"/>
        <v>-0.0291262049116495</v>
      </c>
      <c r="K166" s="20">
        <f t="shared" si="29"/>
        <v>-0.0585517543576872</v>
      </c>
      <c r="L166" s="21">
        <f t="shared" si="23"/>
        <v>0.252499983883846</v>
      </c>
      <c r="M166" s="21">
        <f t="shared" si="24"/>
        <v>0.383999972281125</v>
      </c>
      <c r="N166" s="21">
        <f t="shared" si="25"/>
        <v>0.751899712828861</v>
      </c>
      <c r="O166" s="21">
        <f t="shared" si="26"/>
        <v>0.852800348642222</v>
      </c>
      <c r="P166" s="22" t="str">
        <f t="shared" si="30"/>
        <v/>
      </c>
      <c r="Q166" s="22" t="str">
        <f t="shared" si="31"/>
        <v/>
      </c>
      <c r="R166" s="3">
        <f ca="1">IF(ROW()&gt;3,IFERROR((VALUE(TRIM(CLEAN('Supporting Data'!G166)))-VALUE(TRIM(CLEAN(OFFSET('Supporting Data'!G166,-7,0)))))/VALUE(TRIM(CLEAN(OFFSET('Supporting Data'!G166,-7,0)))),""),"")</f>
        <v>0</v>
      </c>
      <c r="S166" s="3">
        <f>IFERROR(('Channel wise traffic'!C166-'Channel wise traffic'!C159)/'Channel wise traffic'!C159,"NA")</f>
        <v>-0.0291261822456791</v>
      </c>
      <c r="T166" s="3">
        <f>IFERROR(('Channel wise traffic'!D166-'Channel wise traffic'!D159)/'Channel wise traffic'!D159,"NA")</f>
        <v>-0.0291263052206176</v>
      </c>
      <c r="U166" s="3">
        <f>IFERROR(('Channel wise traffic'!E166-'Channel wise traffic'!E159)/'Channel wise traffic'!E159,"NA")</f>
        <v>-0.0291261307320975</v>
      </c>
      <c r="V166" s="3">
        <f>IFERROR(('Channel wise traffic'!F166-'Channel wise traffic'!F159)/'Channel wise traffic'!F159,"NA")</f>
        <v>-0.0291261735279973</v>
      </c>
      <c r="W166" t="str">
        <f t="shared" si="32"/>
        <v/>
      </c>
    </row>
    <row r="167" spans="2:23">
      <c r="B167" s="17">
        <v>43630</v>
      </c>
      <c r="C167" s="8">
        <v>22368860</v>
      </c>
      <c r="D167" s="8">
        <v>5815903</v>
      </c>
      <c r="E167" s="8">
        <v>2279834</v>
      </c>
      <c r="F167" s="8">
        <v>1647636</v>
      </c>
      <c r="G167" s="8">
        <v>1283508</v>
      </c>
      <c r="H167" s="18">
        <f t="shared" si="22"/>
        <v>0.0573792316640186</v>
      </c>
      <c r="I167" s="20">
        <f t="shared" si="27"/>
        <v>-0.0482811701730879</v>
      </c>
      <c r="J167" s="20">
        <f t="shared" si="28"/>
        <v>0.0618556505277269</v>
      </c>
      <c r="K167" s="20">
        <f t="shared" si="29"/>
        <v>-0.103721085484716</v>
      </c>
      <c r="L167" s="21">
        <f t="shared" si="23"/>
        <v>0.259999973176997</v>
      </c>
      <c r="M167" s="21">
        <f t="shared" si="24"/>
        <v>0.392000004126616</v>
      </c>
      <c r="N167" s="21">
        <f t="shared" si="25"/>
        <v>0.722699986051616</v>
      </c>
      <c r="O167" s="21">
        <f t="shared" si="26"/>
        <v>0.778999730523004</v>
      </c>
      <c r="P167" s="22" t="str">
        <f t="shared" si="30"/>
        <v/>
      </c>
      <c r="Q167" s="22" t="str">
        <f t="shared" si="31"/>
        <v/>
      </c>
      <c r="R167" s="3">
        <f ca="1">IF(ROW()&gt;3,IFERROR((VALUE(TRIM(CLEAN('Supporting Data'!G167)))-VALUE(TRIM(CLEAN(OFFSET('Supporting Data'!G167,-7,0)))))/VALUE(TRIM(CLEAN(OFFSET('Supporting Data'!G167,-7,0)))),""),"")</f>
        <v>0.2</v>
      </c>
      <c r="S167" s="3">
        <f>IFERROR(('Channel wise traffic'!C167-'Channel wise traffic'!C160)/'Channel wise traffic'!C160,"NA")</f>
        <v>0.0618555994142697</v>
      </c>
      <c r="T167" s="3">
        <f>IFERROR(('Channel wise traffic'!D167-'Channel wise traffic'!D160)/'Channel wise traffic'!D160,"NA")</f>
        <v>0.0618556900409668</v>
      </c>
      <c r="U167" s="3">
        <f>IFERROR(('Channel wise traffic'!E167-'Channel wise traffic'!E160)/'Channel wise traffic'!E160,"NA")</f>
        <v>0.0618554832473115</v>
      </c>
      <c r="V167" s="3">
        <f>IFERROR(('Channel wise traffic'!F167-'Channel wise traffic'!F160)/'Channel wise traffic'!F160,"NA")</f>
        <v>0.061855579755247</v>
      </c>
      <c r="W167" t="str">
        <f t="shared" si="32"/>
        <v/>
      </c>
    </row>
    <row r="168" spans="2:23">
      <c r="B168" s="17">
        <v>43631</v>
      </c>
      <c r="C168" s="8">
        <v>44440853</v>
      </c>
      <c r="D168" s="8">
        <v>8865950</v>
      </c>
      <c r="E168" s="8">
        <v>3135000</v>
      </c>
      <c r="F168" s="8">
        <v>2110482</v>
      </c>
      <c r="G168" s="8">
        <v>1613252</v>
      </c>
      <c r="H168" s="18">
        <f t="shared" si="22"/>
        <v>0.0363011034014131</v>
      </c>
      <c r="I168" s="20">
        <f t="shared" si="27"/>
        <v>0.130345707038859</v>
      </c>
      <c r="J168" s="20">
        <f t="shared" si="28"/>
        <v>0.042105262664226</v>
      </c>
      <c r="K168" s="20">
        <f t="shared" si="29"/>
        <v>0.0846751739349621</v>
      </c>
      <c r="L168" s="21">
        <f t="shared" si="23"/>
        <v>0.199499996095935</v>
      </c>
      <c r="M168" s="21">
        <f t="shared" si="24"/>
        <v>0.353600009023286</v>
      </c>
      <c r="N168" s="21">
        <f t="shared" si="25"/>
        <v>0.6732</v>
      </c>
      <c r="O168" s="21">
        <f t="shared" si="26"/>
        <v>0.764399791137759</v>
      </c>
      <c r="P168" s="22" t="str">
        <f t="shared" si="30"/>
        <v/>
      </c>
      <c r="Q168" s="22" t="str">
        <f t="shared" si="31"/>
        <v/>
      </c>
      <c r="R168" s="3">
        <f ca="1">IF(ROW()&gt;3,IFERROR((VALUE(TRIM(CLEAN('Supporting Data'!G168)))-VALUE(TRIM(CLEAN(OFFSET('Supporting Data'!G168,-7,0)))))/VALUE(TRIM(CLEAN(OFFSET('Supporting Data'!G168,-7,0)))),""),"")</f>
        <v>-0.0689655172413793</v>
      </c>
      <c r="S168" s="3">
        <f>IFERROR(('Channel wise traffic'!C168-'Channel wise traffic'!C161)/'Channel wise traffic'!C161,"NA")</f>
        <v>0.042105303611304</v>
      </c>
      <c r="T168" s="3">
        <f>IFERROR(('Channel wise traffic'!D168-'Channel wise traffic'!D161)/'Channel wise traffic'!D161,"NA")</f>
        <v>0.0421052366460571</v>
      </c>
      <c r="U168" s="3">
        <f>IFERROR(('Channel wise traffic'!E168-'Channel wise traffic'!E161)/'Channel wise traffic'!E161,"NA")</f>
        <v>0.0421052923292328</v>
      </c>
      <c r="V168" s="3">
        <f>IFERROR(('Channel wise traffic'!F168-'Channel wise traffic'!F161)/'Channel wise traffic'!F161,"NA")</f>
        <v>0.0421052280314667</v>
      </c>
      <c r="W168" t="str">
        <f t="shared" si="32"/>
        <v/>
      </c>
    </row>
    <row r="169" spans="2:23">
      <c r="B169" s="17">
        <v>43632</v>
      </c>
      <c r="C169" s="8">
        <v>45787545</v>
      </c>
      <c r="D169" s="8">
        <v>9230769</v>
      </c>
      <c r="E169" s="8">
        <v>3201230</v>
      </c>
      <c r="F169" s="8">
        <v>2133300</v>
      </c>
      <c r="G169" s="8">
        <v>1697253</v>
      </c>
      <c r="H169" s="18">
        <f t="shared" si="22"/>
        <v>0.0370680061575697</v>
      </c>
      <c r="I169" s="20">
        <f t="shared" si="27"/>
        <v>0.031132898503531</v>
      </c>
      <c r="J169" s="20">
        <f t="shared" si="28"/>
        <v>0.02</v>
      </c>
      <c r="K169" s="20">
        <f t="shared" si="29"/>
        <v>0.0109146063760108</v>
      </c>
      <c r="L169" s="21">
        <f t="shared" si="23"/>
        <v>0.20159999842752</v>
      </c>
      <c r="M169" s="21">
        <f t="shared" si="24"/>
        <v>0.346799925336665</v>
      </c>
      <c r="N169" s="21">
        <f t="shared" si="25"/>
        <v>0.666400102460617</v>
      </c>
      <c r="O169" s="21">
        <f t="shared" si="26"/>
        <v>0.795599774996484</v>
      </c>
      <c r="P169" s="22" t="str">
        <f t="shared" si="30"/>
        <v/>
      </c>
      <c r="Q169" s="22" t="str">
        <f t="shared" si="31"/>
        <v/>
      </c>
      <c r="R169" s="3">
        <f ca="1">IF(ROW()&gt;3,IFERROR((VALUE(TRIM(CLEAN('Supporting Data'!G169)))-VALUE(TRIM(CLEAN(OFFSET('Supporting Data'!G169,-7,0)))))/VALUE(TRIM(CLEAN(OFFSET('Supporting Data'!G169,-7,0)))),""),"")</f>
        <v>0.0384615384615385</v>
      </c>
      <c r="S169" s="3">
        <f>IFERROR(('Channel wise traffic'!C169-'Channel wise traffic'!C162)/'Channel wise traffic'!C162,"NA")</f>
        <v>0.0199999876239998</v>
      </c>
      <c r="T169" s="3">
        <f>IFERROR(('Channel wise traffic'!D169-'Channel wise traffic'!D162)/'Channel wise traffic'!D162,"NA")</f>
        <v>0.0200000297024017</v>
      </c>
      <c r="U169" s="3">
        <f>IFERROR(('Channel wise traffic'!E169-'Channel wise traffic'!E162)/'Channel wise traffic'!E162,"NA")</f>
        <v>0.0200001134091771</v>
      </c>
      <c r="V169" s="3">
        <f>IFERROR(('Channel wise traffic'!F169-'Channel wise traffic'!F162)/'Channel wise traffic'!F162,"NA")</f>
        <v>0.019999940023999</v>
      </c>
      <c r="W169" t="str">
        <f t="shared" si="32"/>
        <v/>
      </c>
    </row>
    <row r="170" spans="2:23">
      <c r="B170" s="17">
        <v>43633</v>
      </c>
      <c r="C170" s="8">
        <v>22586034</v>
      </c>
      <c r="D170" s="8">
        <v>5928833</v>
      </c>
      <c r="E170" s="8">
        <v>2252956</v>
      </c>
      <c r="F170" s="8">
        <v>1611765</v>
      </c>
      <c r="G170" s="8">
        <v>1361297</v>
      </c>
      <c r="H170" s="18">
        <f t="shared" si="22"/>
        <v>0.0602716262624948</v>
      </c>
      <c r="I170" s="20">
        <f t="shared" si="27"/>
        <v>0.0387504444820887</v>
      </c>
      <c r="J170" s="20">
        <f t="shared" si="28"/>
        <v>0.0297030073108986</v>
      </c>
      <c r="K170" s="20">
        <f t="shared" si="29"/>
        <v>0.00878645309079726</v>
      </c>
      <c r="L170" s="21">
        <f t="shared" si="23"/>
        <v>0.262499959045488</v>
      </c>
      <c r="M170" s="21">
        <f t="shared" si="24"/>
        <v>0.379999908919681</v>
      </c>
      <c r="N170" s="21">
        <f t="shared" si="25"/>
        <v>0.7154001232159</v>
      </c>
      <c r="O170" s="21">
        <f t="shared" si="26"/>
        <v>0.844600174343034</v>
      </c>
      <c r="P170" s="22" t="str">
        <f t="shared" si="30"/>
        <v/>
      </c>
      <c r="Q170" s="22" t="str">
        <f t="shared" si="31"/>
        <v/>
      </c>
      <c r="R170" s="3">
        <f ca="1">IF(ROW()&gt;3,IFERROR((VALUE(TRIM(CLEAN('Supporting Data'!G170)))-VALUE(TRIM(CLEAN(OFFSET('Supporting Data'!G170,-7,0)))))/VALUE(TRIM(CLEAN(OFFSET('Supporting Data'!G170,-7,0)))),""),"")</f>
        <v>-0.133333333333333</v>
      </c>
      <c r="S170" s="3">
        <f>IFERROR(('Channel wise traffic'!C170-'Channel wise traffic'!C163)/'Channel wise traffic'!C163,"NA")</f>
        <v>0.0297030655901963</v>
      </c>
      <c r="T170" s="3">
        <f>IFERROR(('Channel wise traffic'!D170-'Channel wise traffic'!D163)/'Channel wise traffic'!D163,"NA")</f>
        <v>0.0297030655901963</v>
      </c>
      <c r="U170" s="3">
        <f>IFERROR(('Channel wise traffic'!E170-'Channel wise traffic'!E163)/'Channel wise traffic'!E163,"NA")</f>
        <v>0.0297028841228185</v>
      </c>
      <c r="V170" s="3">
        <f>IFERROR(('Channel wise traffic'!F170-'Channel wise traffic'!F163)/'Channel wise traffic'!F163,"NA")</f>
        <v>0.0297029286303828</v>
      </c>
      <c r="W170" t="str">
        <f t="shared" si="32"/>
        <v/>
      </c>
    </row>
    <row r="171" spans="2:23">
      <c r="B171" s="17">
        <v>43634</v>
      </c>
      <c r="C171" s="8">
        <v>21065820</v>
      </c>
      <c r="D171" s="8">
        <v>5529777</v>
      </c>
      <c r="E171" s="8">
        <v>2101315</v>
      </c>
      <c r="F171" s="8">
        <v>1579979</v>
      </c>
      <c r="G171" s="8">
        <v>1256715</v>
      </c>
      <c r="H171" s="18">
        <f t="shared" si="22"/>
        <v>0.0596565906288006</v>
      </c>
      <c r="I171" s="20">
        <f t="shared" si="27"/>
        <v>-0.0404463051095414</v>
      </c>
      <c r="J171" s="20">
        <f t="shared" si="28"/>
        <v>-0.058252409823299</v>
      </c>
      <c r="K171" s="20">
        <f t="shared" si="29"/>
        <v>0.0189075129041919</v>
      </c>
      <c r="L171" s="21">
        <f t="shared" si="23"/>
        <v>0.262499964397303</v>
      </c>
      <c r="M171" s="21">
        <f t="shared" si="24"/>
        <v>0.379999952981829</v>
      </c>
      <c r="N171" s="21">
        <f t="shared" si="25"/>
        <v>0.751900119686958</v>
      </c>
      <c r="O171" s="21">
        <f t="shared" si="26"/>
        <v>0.795399812275986</v>
      </c>
      <c r="P171" s="22" t="str">
        <f t="shared" si="30"/>
        <v/>
      </c>
      <c r="Q171" s="22" t="str">
        <f t="shared" si="31"/>
        <v/>
      </c>
      <c r="R171" s="3">
        <f ca="1">IF(ROW()&gt;3,IFERROR((VALUE(TRIM(CLEAN('Supporting Data'!G171)))-VALUE(TRIM(CLEAN(OFFSET('Supporting Data'!G171,-7,0)))))/VALUE(TRIM(CLEAN(OFFSET('Supporting Data'!G171,-7,0)))),""),"")</f>
        <v>-0.0384615384615385</v>
      </c>
      <c r="S171" s="3">
        <f>IFERROR(('Channel wise traffic'!C171-'Channel wise traffic'!C164)/'Channel wise traffic'!C164,"NA")</f>
        <v>-0.0582523644913582</v>
      </c>
      <c r="T171" s="3">
        <f>IFERROR(('Channel wise traffic'!D171-'Channel wise traffic'!D164)/'Channel wise traffic'!D164,"NA")</f>
        <v>-0.0582524448671367</v>
      </c>
      <c r="U171" s="3">
        <f>IFERROR(('Channel wise traffic'!E171-'Channel wise traffic'!E164)/'Channel wise traffic'!E164,"NA")</f>
        <v>-0.0582522614641949</v>
      </c>
      <c r="V171" s="3">
        <f>IFERROR(('Channel wise traffic'!F171-'Channel wise traffic'!F164)/'Channel wise traffic'!F164,"NA")</f>
        <v>-0.0582523470559946</v>
      </c>
      <c r="W171" t="str">
        <f t="shared" si="32"/>
        <v/>
      </c>
    </row>
    <row r="172" spans="2:23">
      <c r="B172" s="17">
        <v>43635</v>
      </c>
      <c r="C172" s="8">
        <v>22151687</v>
      </c>
      <c r="D172" s="8">
        <v>5261025</v>
      </c>
      <c r="E172" s="8">
        <v>2146498</v>
      </c>
      <c r="F172" s="8">
        <v>1519935</v>
      </c>
      <c r="G172" s="8">
        <v>1296201</v>
      </c>
      <c r="H172" s="18">
        <f t="shared" si="22"/>
        <v>0.0585147758723749</v>
      </c>
      <c r="I172" s="20">
        <f t="shared" si="27"/>
        <v>-0.1023308768992</v>
      </c>
      <c r="J172" s="20">
        <f t="shared" si="28"/>
        <v>0.00990101763371724</v>
      </c>
      <c r="K172" s="20">
        <f t="shared" si="29"/>
        <v>-0.111131578811443</v>
      </c>
      <c r="L172" s="21">
        <f t="shared" si="23"/>
        <v>0.237499970092571</v>
      </c>
      <c r="M172" s="21">
        <f t="shared" si="24"/>
        <v>0.407999961984594</v>
      </c>
      <c r="N172" s="21">
        <f t="shared" si="25"/>
        <v>0.708099891078398</v>
      </c>
      <c r="O172" s="21">
        <f t="shared" si="26"/>
        <v>0.852800284222681</v>
      </c>
      <c r="P172" s="22" t="str">
        <f t="shared" si="30"/>
        <v/>
      </c>
      <c r="Q172" s="22" t="str">
        <f t="shared" si="31"/>
        <v/>
      </c>
      <c r="R172" s="3">
        <f ca="1">IF(ROW()&gt;3,IFERROR((VALUE(TRIM(CLEAN('Supporting Data'!G172)))-VALUE(TRIM(CLEAN(OFFSET('Supporting Data'!G172,-7,0)))))/VALUE(TRIM(CLEAN(OFFSET('Supporting Data'!G172,-7,0)))),""),"")</f>
        <v>-0.1</v>
      </c>
      <c r="S172" s="3">
        <f>IFERROR(('Channel wise traffic'!C172-'Channel wise traffic'!C165)/'Channel wise traffic'!C165,"NA")</f>
        <v>0.00990106407659974</v>
      </c>
      <c r="T172" s="3">
        <f>IFERROR(('Channel wise traffic'!D172-'Channel wise traffic'!D165)/'Channel wise traffic'!D165,"NA")</f>
        <v>0.00990102186339876</v>
      </c>
      <c r="U172" s="3">
        <f>IFERROR(('Channel wise traffic'!E172-'Channel wise traffic'!E165)/'Channel wise traffic'!E165,"NA")</f>
        <v>0.00990096137427283</v>
      </c>
      <c r="V172" s="3">
        <f>IFERROR(('Channel wise traffic'!F172-'Channel wise traffic'!F165)/'Channel wise traffic'!F165,"NA")</f>
        <v>0.00990097621012759</v>
      </c>
      <c r="W172" t="str">
        <f t="shared" si="32"/>
        <v/>
      </c>
    </row>
    <row r="173" spans="2:23">
      <c r="B173" s="17">
        <v>43636</v>
      </c>
      <c r="C173" s="8">
        <v>10207150</v>
      </c>
      <c r="D173" s="8">
        <v>2526269</v>
      </c>
      <c r="E173" s="8">
        <v>1040823</v>
      </c>
      <c r="F173" s="8">
        <v>729408</v>
      </c>
      <c r="G173" s="8">
        <v>616058</v>
      </c>
      <c r="H173" s="18">
        <f t="shared" si="22"/>
        <v>0.0603555350905983</v>
      </c>
      <c r="I173" s="20">
        <f t="shared" si="27"/>
        <v>-0.543737122526155</v>
      </c>
      <c r="J173" s="20">
        <f t="shared" si="28"/>
        <v>-0.529999990790769</v>
      </c>
      <c r="K173" s="20">
        <f t="shared" si="29"/>
        <v>-0.0292279392898276</v>
      </c>
      <c r="L173" s="21">
        <f t="shared" si="23"/>
        <v>0.247499938768412</v>
      </c>
      <c r="M173" s="21">
        <f t="shared" si="24"/>
        <v>0.412000068084594</v>
      </c>
      <c r="N173" s="21">
        <f t="shared" si="25"/>
        <v>0.700799271345848</v>
      </c>
      <c r="O173" s="21">
        <f t="shared" si="26"/>
        <v>0.844600004387119</v>
      </c>
      <c r="P173" s="22" t="str">
        <f t="shared" si="30"/>
        <v>Low</v>
      </c>
      <c r="Q173" s="22" t="str">
        <f t="shared" si="31"/>
        <v>Drop</v>
      </c>
      <c r="R173" s="3">
        <f ca="1">IF(ROW()&gt;3,IFERROR((VALUE(TRIM(CLEAN('Supporting Data'!G173)))-VALUE(TRIM(CLEAN(OFFSET('Supporting Data'!G173,-7,0)))))/VALUE(TRIM(CLEAN(OFFSET('Supporting Data'!G173,-7,0)))),""),"")</f>
        <v>-0.166666666666667</v>
      </c>
      <c r="S173" s="3">
        <f>IFERROR(('Channel wise traffic'!C173-'Channel wise traffic'!C166)/'Channel wise traffic'!C166,"NA")</f>
        <v>-0.529999966744442</v>
      </c>
      <c r="T173" s="3">
        <f>IFERROR(('Channel wise traffic'!D173-'Channel wise traffic'!D166)/'Channel wise traffic'!D166,"NA")</f>
        <v>-0.530000011937894</v>
      </c>
      <c r="U173" s="3">
        <f>IFERROR(('Channel wise traffic'!E173-'Channel wise traffic'!E166)/'Channel wise traffic'!E166,"NA")</f>
        <v>-0.530000121394429</v>
      </c>
      <c r="V173" s="3">
        <f>IFERROR(('Channel wise traffic'!F173-'Channel wise traffic'!F166)/'Channel wise traffic'!F166,"NA")</f>
        <v>-0.529999957495854</v>
      </c>
      <c r="W173" t="str">
        <f t="shared" si="32"/>
        <v/>
      </c>
    </row>
    <row r="174" spans="2:23">
      <c r="B174" s="17">
        <v>43637</v>
      </c>
      <c r="C174" s="8">
        <v>21065820</v>
      </c>
      <c r="D174" s="8">
        <v>5108461</v>
      </c>
      <c r="E174" s="8">
        <v>2104686</v>
      </c>
      <c r="F174" s="8">
        <v>1613241</v>
      </c>
      <c r="G174" s="8">
        <v>1336086</v>
      </c>
      <c r="H174" s="18">
        <f t="shared" si="22"/>
        <v>0.0634243528141796</v>
      </c>
      <c r="I174" s="20">
        <f t="shared" si="27"/>
        <v>0.0409642947297563</v>
      </c>
      <c r="J174" s="20">
        <f t="shared" si="28"/>
        <v>-0.058252409823299</v>
      </c>
      <c r="K174" s="20">
        <f t="shared" si="29"/>
        <v>0.105353818356402</v>
      </c>
      <c r="L174" s="21">
        <f t="shared" si="23"/>
        <v>0.242499983385408</v>
      </c>
      <c r="M174" s="21">
        <f t="shared" si="24"/>
        <v>0.41200001331125</v>
      </c>
      <c r="N174" s="21">
        <f t="shared" si="25"/>
        <v>0.76649961086832</v>
      </c>
      <c r="O174" s="21">
        <f t="shared" si="26"/>
        <v>0.828199878381469</v>
      </c>
      <c r="P174" s="22" t="str">
        <f t="shared" si="30"/>
        <v/>
      </c>
      <c r="Q174" s="22" t="str">
        <f t="shared" si="31"/>
        <v/>
      </c>
      <c r="R174" s="3">
        <f ca="1">IF(ROW()&gt;3,IFERROR((VALUE(TRIM(CLEAN('Supporting Data'!G174)))-VALUE(TRIM(CLEAN(OFFSET('Supporting Data'!G174,-7,0)))))/VALUE(TRIM(CLEAN(OFFSET('Supporting Data'!G174,-7,0)))),""),"")</f>
        <v>0</v>
      </c>
      <c r="S174" s="3">
        <f>IFERROR(('Channel wise traffic'!C174-'Channel wise traffic'!C167)/'Channel wise traffic'!C167,"NA")</f>
        <v>-0.0582523644913582</v>
      </c>
      <c r="T174" s="3">
        <f>IFERROR(('Channel wise traffic'!D174-'Channel wise traffic'!D167)/'Channel wise traffic'!D167,"NA")</f>
        <v>-0.0582524448671367</v>
      </c>
      <c r="U174" s="3">
        <f>IFERROR(('Channel wise traffic'!E174-'Channel wise traffic'!E167)/'Channel wise traffic'!E167,"NA")</f>
        <v>-0.0582522614641949</v>
      </c>
      <c r="V174" s="3">
        <f>IFERROR(('Channel wise traffic'!F174-'Channel wise traffic'!F167)/'Channel wise traffic'!F167,"NA")</f>
        <v>-0.0582523470559946</v>
      </c>
      <c r="W174" t="str">
        <f t="shared" si="32"/>
        <v/>
      </c>
    </row>
    <row r="175" spans="2:23">
      <c r="B175" s="17">
        <v>43638</v>
      </c>
      <c r="C175" s="8">
        <v>44889750</v>
      </c>
      <c r="D175" s="8">
        <v>9332579</v>
      </c>
      <c r="E175" s="8">
        <v>3014423</v>
      </c>
      <c r="F175" s="8">
        <v>2131800</v>
      </c>
      <c r="G175" s="8">
        <v>1579663</v>
      </c>
      <c r="H175" s="18">
        <f t="shared" si="22"/>
        <v>0.0351898373236652</v>
      </c>
      <c r="I175" s="20">
        <f t="shared" si="27"/>
        <v>-0.0208206777366462</v>
      </c>
      <c r="J175" s="20">
        <f t="shared" si="28"/>
        <v>0.0101009987364554</v>
      </c>
      <c r="K175" s="20">
        <f t="shared" si="29"/>
        <v>-0.0306124600527887</v>
      </c>
      <c r="L175" s="21">
        <f t="shared" si="23"/>
        <v>0.20789999944308</v>
      </c>
      <c r="M175" s="21">
        <f t="shared" si="24"/>
        <v>0.322999998178424</v>
      </c>
      <c r="N175" s="21">
        <f t="shared" si="25"/>
        <v>0.707200018046571</v>
      </c>
      <c r="O175" s="21">
        <f t="shared" si="26"/>
        <v>0.740999624730275</v>
      </c>
      <c r="P175" s="22" t="str">
        <f t="shared" si="30"/>
        <v/>
      </c>
      <c r="Q175" s="22" t="str">
        <f t="shared" si="31"/>
        <v/>
      </c>
      <c r="R175" s="3">
        <f ca="1">IF(ROW()&gt;3,IFERROR((VALUE(TRIM(CLEAN('Supporting Data'!G175)))-VALUE(TRIM(CLEAN(OFFSET('Supporting Data'!G175,-7,0)))))/VALUE(TRIM(CLEAN(OFFSET('Supporting Data'!G175,-7,0)))),""),"")</f>
        <v>-0.037037037037037</v>
      </c>
      <c r="S175" s="3">
        <f>IFERROR(('Channel wise traffic'!C175-'Channel wise traffic'!C168)/'Channel wise traffic'!C168,"NA")</f>
        <v>0.0101010037873686</v>
      </c>
      <c r="T175" s="3">
        <f>IFERROR(('Channel wise traffic'!D175-'Channel wise traffic'!D168)/'Channel wise traffic'!D168,"NA")</f>
        <v>0.0101009831628057</v>
      </c>
      <c r="U175" s="3">
        <f>IFERROR(('Channel wise traffic'!E175-'Channel wise traffic'!E168)/'Channel wise traffic'!E168,"NA")</f>
        <v>0.0101010679569348</v>
      </c>
      <c r="V175" s="3">
        <f>IFERROR(('Channel wise traffic'!F175-'Channel wise traffic'!F168)/'Channel wise traffic'!F168,"NA")</f>
        <v>0.0101010669237875</v>
      </c>
      <c r="W175" t="str">
        <f t="shared" si="32"/>
        <v/>
      </c>
    </row>
    <row r="176" spans="2:23">
      <c r="B176" s="17">
        <v>43639</v>
      </c>
      <c r="C176" s="8">
        <v>43543058</v>
      </c>
      <c r="D176" s="8">
        <v>8869720</v>
      </c>
      <c r="E176" s="8">
        <v>3136333</v>
      </c>
      <c r="F176" s="8">
        <v>2068725</v>
      </c>
      <c r="G176" s="8">
        <v>1662014</v>
      </c>
      <c r="H176" s="18">
        <f t="shared" si="22"/>
        <v>0.0381694367905901</v>
      </c>
      <c r="I176" s="20">
        <f t="shared" si="27"/>
        <v>-0.0207623730816796</v>
      </c>
      <c r="J176" s="20">
        <f t="shared" si="28"/>
        <v>-0.0490195969231371</v>
      </c>
      <c r="K176" s="20">
        <f t="shared" si="29"/>
        <v>0.0297137814302295</v>
      </c>
      <c r="L176" s="21">
        <f t="shared" si="23"/>
        <v>0.203699978995504</v>
      </c>
      <c r="M176" s="21">
        <f t="shared" si="24"/>
        <v>0.353600000901945</v>
      </c>
      <c r="N176" s="21">
        <f t="shared" si="25"/>
        <v>0.659599921309376</v>
      </c>
      <c r="O176" s="21">
        <f t="shared" si="26"/>
        <v>0.803400161935492</v>
      </c>
      <c r="P176" s="22" t="str">
        <f t="shared" si="30"/>
        <v/>
      </c>
      <c r="Q176" s="22" t="str">
        <f t="shared" si="31"/>
        <v/>
      </c>
      <c r="R176" s="3">
        <f ca="1">IF(ROW()&gt;3,IFERROR((VALUE(TRIM(CLEAN('Supporting Data'!G176)))-VALUE(TRIM(CLEAN(OFFSET('Supporting Data'!G176,-7,0)))))/VALUE(TRIM(CLEAN(OFFSET('Supporting Data'!G176,-7,0)))),""),"")</f>
        <v>0</v>
      </c>
      <c r="S176" s="3">
        <f>IFERROR(('Channel wise traffic'!C176-'Channel wise traffic'!C169)/'Channel wise traffic'!C169,"NA")</f>
        <v>-0.0490196387712427</v>
      </c>
      <c r="T176" s="3">
        <f>IFERROR(('Channel wise traffic'!D176-'Channel wise traffic'!D169)/'Channel wise traffic'!D169,"NA")</f>
        <v>-0.0490196387712427</v>
      </c>
      <c r="U176" s="3">
        <f>IFERROR(('Channel wise traffic'!E176-'Channel wise traffic'!E169)/'Channel wise traffic'!E169,"NA")</f>
        <v>-0.0490196818110522</v>
      </c>
      <c r="V176" s="3">
        <f>IFERROR(('Channel wise traffic'!F176-'Channel wise traffic'!F169)/'Channel wise traffic'!F169,"NA")</f>
        <v>-0.0490195477254856</v>
      </c>
      <c r="W176" t="str">
        <f t="shared" si="32"/>
        <v/>
      </c>
    </row>
    <row r="177" spans="2:23">
      <c r="B177" s="17">
        <v>43640</v>
      </c>
      <c r="C177" s="8">
        <v>21282993</v>
      </c>
      <c r="D177" s="8">
        <v>5054710</v>
      </c>
      <c r="E177" s="8">
        <v>2042103</v>
      </c>
      <c r="F177" s="8">
        <v>1460920</v>
      </c>
      <c r="G177" s="8">
        <v>1233893</v>
      </c>
      <c r="H177" s="18">
        <f t="shared" si="22"/>
        <v>0.0579755394365821</v>
      </c>
      <c r="I177" s="20">
        <f t="shared" si="27"/>
        <v>-0.0935901570340638</v>
      </c>
      <c r="J177" s="20">
        <f t="shared" si="28"/>
        <v>-0.0576923332356624</v>
      </c>
      <c r="K177" s="20">
        <f t="shared" si="29"/>
        <v>-0.0380956507779101</v>
      </c>
      <c r="L177" s="21">
        <f t="shared" si="23"/>
        <v>0.237499960649332</v>
      </c>
      <c r="M177" s="21">
        <f t="shared" si="24"/>
        <v>0.404000031653646</v>
      </c>
      <c r="N177" s="21">
        <f t="shared" si="25"/>
        <v>0.715399761912107</v>
      </c>
      <c r="O177" s="21">
        <f t="shared" si="26"/>
        <v>0.844599978095994</v>
      </c>
      <c r="P177" s="22" t="str">
        <f t="shared" si="30"/>
        <v/>
      </c>
      <c r="Q177" s="22" t="str">
        <f t="shared" si="31"/>
        <v/>
      </c>
      <c r="R177" s="3">
        <f ca="1">IF(ROW()&gt;3,IFERROR((VALUE(TRIM(CLEAN('Supporting Data'!G177)))-VALUE(TRIM(CLEAN(OFFSET('Supporting Data'!G177,-7,0)))))/VALUE(TRIM(CLEAN(OFFSET('Supporting Data'!G177,-7,0)))),""),"")</f>
        <v>0.153846153846154</v>
      </c>
      <c r="S177" s="3">
        <f>IFERROR(('Channel wise traffic'!C177-'Channel wise traffic'!C170)/'Channel wise traffic'!C170,"NA")</f>
        <v>-0.0576923644553197</v>
      </c>
      <c r="T177" s="3">
        <f>IFERROR(('Channel wise traffic'!D177-'Channel wise traffic'!D170)/'Channel wise traffic'!D170,"NA")</f>
        <v>-0.057692323459811</v>
      </c>
      <c r="U177" s="3">
        <f>IFERROR(('Channel wise traffic'!E177-'Channel wise traffic'!E170)/'Channel wise traffic'!E170,"NA")</f>
        <v>-0.0576921451436387</v>
      </c>
      <c r="V177" s="3">
        <f>IFERROR(('Channel wise traffic'!F177-'Channel wise traffic'!F170)/'Channel wise traffic'!F170,"NA")</f>
        <v>-0.057692229097359</v>
      </c>
      <c r="W177" t="str">
        <f t="shared" si="32"/>
        <v/>
      </c>
    </row>
    <row r="178" spans="2:23">
      <c r="B178" s="17">
        <v>43641</v>
      </c>
      <c r="C178" s="8">
        <v>22586034</v>
      </c>
      <c r="D178" s="8">
        <v>5646508</v>
      </c>
      <c r="E178" s="8">
        <v>2236017</v>
      </c>
      <c r="F178" s="8">
        <v>1632292</v>
      </c>
      <c r="G178" s="8">
        <v>1271556</v>
      </c>
      <c r="H178" s="18">
        <f t="shared" si="22"/>
        <v>0.0562983301982101</v>
      </c>
      <c r="I178" s="20">
        <f t="shared" si="27"/>
        <v>0.0118093601174491</v>
      </c>
      <c r="J178" s="20">
        <f t="shared" si="28"/>
        <v>0.0721649572625229</v>
      </c>
      <c r="K178" s="20">
        <f t="shared" si="29"/>
        <v>-0.0562932007208809</v>
      </c>
      <c r="L178" s="21">
        <f t="shared" si="23"/>
        <v>0.249999977862426</v>
      </c>
      <c r="M178" s="21">
        <f t="shared" si="24"/>
        <v>0.395999970247098</v>
      </c>
      <c r="N178" s="21">
        <f t="shared" si="25"/>
        <v>0.729999816638246</v>
      </c>
      <c r="O178" s="21">
        <f t="shared" si="26"/>
        <v>0.779000325922078</v>
      </c>
      <c r="P178" s="22" t="str">
        <f t="shared" si="30"/>
        <v/>
      </c>
      <c r="Q178" s="22" t="str">
        <f t="shared" si="31"/>
        <v/>
      </c>
      <c r="R178" s="3">
        <f ca="1">IF(ROW()&gt;3,IFERROR((VALUE(TRIM(CLEAN('Supporting Data'!G178)))-VALUE(TRIM(CLEAN(OFFSET('Supporting Data'!G178,-7,0)))))/VALUE(TRIM(CLEAN(OFFSET('Supporting Data'!G178,-7,0)))),""),"")</f>
        <v>0.12</v>
      </c>
      <c r="S178" s="3">
        <f>IFERROR(('Channel wise traffic'!C178-'Channel wise traffic'!C171)/'Channel wise traffic'!C171,"NA")</f>
        <v>0.07216495389121</v>
      </c>
      <c r="T178" s="3">
        <f>IFERROR(('Channel wise traffic'!D178-'Channel wise traffic'!D171)/'Channel wise traffic'!D171,"NA")</f>
        <v>0.0721650010170944</v>
      </c>
      <c r="U178" s="3">
        <f>IFERROR(('Channel wise traffic'!E178-'Channel wise traffic'!E171)/'Channel wise traffic'!E171,"NA")</f>
        <v>0.0721647304551967</v>
      </c>
      <c r="V178" s="3">
        <f>IFERROR(('Channel wise traffic'!F178-'Channel wise traffic'!F171)/'Channel wise traffic'!F171,"NA")</f>
        <v>0.0721648430477881</v>
      </c>
      <c r="W178" t="str">
        <f t="shared" si="32"/>
        <v/>
      </c>
    </row>
    <row r="179" spans="2:23">
      <c r="B179" s="17">
        <v>43642</v>
      </c>
      <c r="C179" s="8">
        <v>22368860</v>
      </c>
      <c r="D179" s="8">
        <v>5759981</v>
      </c>
      <c r="E179" s="8">
        <v>2234872</v>
      </c>
      <c r="F179" s="8">
        <v>1615142</v>
      </c>
      <c r="G179" s="8">
        <v>1324416</v>
      </c>
      <c r="H179" s="18">
        <f t="shared" si="22"/>
        <v>0.0592080240119523</v>
      </c>
      <c r="I179" s="20">
        <f t="shared" si="27"/>
        <v>0.0217674573619369</v>
      </c>
      <c r="J179" s="20">
        <f t="shared" si="28"/>
        <v>0.00980390342279574</v>
      </c>
      <c r="K179" s="20">
        <f t="shared" si="29"/>
        <v>0.0118474031429172</v>
      </c>
      <c r="L179" s="21">
        <f t="shared" si="23"/>
        <v>0.257499979882748</v>
      </c>
      <c r="M179" s="21">
        <f t="shared" si="24"/>
        <v>0.387999890971863</v>
      </c>
      <c r="N179" s="21">
        <f t="shared" si="25"/>
        <v>0.722700002505736</v>
      </c>
      <c r="O179" s="21">
        <f t="shared" si="26"/>
        <v>0.819999727578132</v>
      </c>
      <c r="P179" s="22" t="str">
        <f t="shared" si="30"/>
        <v/>
      </c>
      <c r="Q179" s="22" t="str">
        <f t="shared" si="31"/>
        <v/>
      </c>
      <c r="R179" s="3">
        <f ca="1">IF(ROW()&gt;3,IFERROR((VALUE(TRIM(CLEAN('Supporting Data'!G179)))-VALUE(TRIM(CLEAN(OFFSET('Supporting Data'!G179,-7,0)))))/VALUE(TRIM(CLEAN(OFFSET('Supporting Data'!G179,-7,0)))),""),"")</f>
        <v>0.111111111111111</v>
      </c>
      <c r="S179" s="3">
        <f>IFERROR(('Channel wise traffic'!C179-'Channel wise traffic'!C172)/'Channel wise traffic'!C172,"NA")</f>
        <v>0.00980386870475247</v>
      </c>
      <c r="T179" s="3">
        <f>IFERROR(('Channel wise traffic'!D179-'Channel wise traffic'!D172)/'Channel wise traffic'!D172,"NA")</f>
        <v>0.00980395271323727</v>
      </c>
      <c r="U179" s="3">
        <f>IFERROR(('Channel wise traffic'!E179-'Channel wise traffic'!E172)/'Channel wise traffic'!E172,"NA")</f>
        <v>0.00980389340435879</v>
      </c>
      <c r="V179" s="3">
        <f>IFERROR(('Channel wise traffic'!F179-'Channel wise traffic'!F172)/'Channel wise traffic'!F172,"NA")</f>
        <v>0.00980390795074103</v>
      </c>
      <c r="W179" t="str">
        <f t="shared" si="32"/>
        <v/>
      </c>
    </row>
    <row r="180" spans="2:23">
      <c r="B180" s="17">
        <v>43643</v>
      </c>
      <c r="C180" s="8">
        <v>22368860</v>
      </c>
      <c r="D180" s="8">
        <v>5759981</v>
      </c>
      <c r="E180" s="8">
        <v>2234872</v>
      </c>
      <c r="F180" s="8">
        <v>1680400</v>
      </c>
      <c r="G180" s="8">
        <v>1322811</v>
      </c>
      <c r="H180" s="18">
        <f t="shared" si="22"/>
        <v>0.0591362724787942</v>
      </c>
      <c r="I180" s="20">
        <f t="shared" si="27"/>
        <v>1.14721828139558</v>
      </c>
      <c r="J180" s="20">
        <f t="shared" si="28"/>
        <v>1.19148929916774</v>
      </c>
      <c r="K180" s="20">
        <f t="shared" si="29"/>
        <v>-0.02020133878316</v>
      </c>
      <c r="L180" s="21">
        <f t="shared" si="23"/>
        <v>0.257499979882748</v>
      </c>
      <c r="M180" s="21">
        <f t="shared" si="24"/>
        <v>0.387999890971863</v>
      </c>
      <c r="N180" s="21">
        <f t="shared" si="25"/>
        <v>0.75189988509409</v>
      </c>
      <c r="O180" s="21">
        <f t="shared" si="26"/>
        <v>0.787200071411569</v>
      </c>
      <c r="P180" s="22" t="str">
        <f t="shared" si="30"/>
        <v>High</v>
      </c>
      <c r="Q180" s="22" t="str">
        <f t="shared" si="31"/>
        <v>Hike</v>
      </c>
      <c r="R180" s="3">
        <f ca="1">IF(ROW()&gt;3,IFERROR((VALUE(TRIM(CLEAN('Supporting Data'!G180)))-VALUE(TRIM(CLEAN(OFFSET('Supporting Data'!G180,-7,0)))))/VALUE(TRIM(CLEAN(OFFSET('Supporting Data'!G180,-7,0)))),""),"")</f>
        <v>0.2</v>
      </c>
      <c r="S180" s="3">
        <f>IFERROR(('Channel wise traffic'!C180-'Channel wise traffic'!C173)/'Channel wise traffic'!C173,"NA")</f>
        <v>1.19148913588351</v>
      </c>
      <c r="T180" s="3">
        <f>IFERROR(('Channel wise traffic'!D180-'Channel wise traffic'!D173)/'Channel wise traffic'!D173,"NA")</f>
        <v>1.1914896241922</v>
      </c>
      <c r="U180" s="3">
        <f>IFERROR(('Channel wise traffic'!E180-'Channel wise traffic'!E173)/'Channel wise traffic'!E173,"NA")</f>
        <v>1.19148974069858</v>
      </c>
      <c r="V180" s="3">
        <f>IFERROR(('Channel wise traffic'!F180-'Channel wise traffic'!F173)/'Channel wise traffic'!F173,"NA")</f>
        <v>1.19148907308188</v>
      </c>
      <c r="W180" t="str">
        <f t="shared" si="32"/>
        <v/>
      </c>
    </row>
    <row r="181" spans="2:23">
      <c r="B181" s="17">
        <v>43644</v>
      </c>
      <c r="C181" s="8">
        <v>21282993</v>
      </c>
      <c r="D181" s="8">
        <v>5373955</v>
      </c>
      <c r="E181" s="8">
        <v>2063599</v>
      </c>
      <c r="F181" s="8">
        <v>1461234</v>
      </c>
      <c r="G181" s="8">
        <v>1234158</v>
      </c>
      <c r="H181" s="18">
        <f t="shared" si="22"/>
        <v>0.0579879906928504</v>
      </c>
      <c r="I181" s="20">
        <f t="shared" si="27"/>
        <v>-0.0762885023868224</v>
      </c>
      <c r="J181" s="20">
        <f t="shared" si="28"/>
        <v>0.0103092592645337</v>
      </c>
      <c r="K181" s="20">
        <f t="shared" si="29"/>
        <v>-0.0857141126415054</v>
      </c>
      <c r="L181" s="21">
        <f t="shared" si="23"/>
        <v>0.252499965582848</v>
      </c>
      <c r="M181" s="21">
        <f t="shared" si="24"/>
        <v>0.384000052103153</v>
      </c>
      <c r="N181" s="21">
        <f t="shared" si="25"/>
        <v>0.708099781013656</v>
      </c>
      <c r="O181" s="21">
        <f t="shared" si="26"/>
        <v>0.84459983821893</v>
      </c>
      <c r="P181" s="22" t="str">
        <f t="shared" si="30"/>
        <v/>
      </c>
      <c r="Q181" s="22" t="str">
        <f t="shared" si="31"/>
        <v/>
      </c>
      <c r="R181" s="3">
        <f ca="1">IF(ROW()&gt;3,IFERROR((VALUE(TRIM(CLEAN('Supporting Data'!G181)))-VALUE(TRIM(CLEAN(OFFSET('Supporting Data'!G181,-7,0)))))/VALUE(TRIM(CLEAN(OFFSET('Supporting Data'!G181,-7,0)))),""),"")</f>
        <v>-0.166666666666667</v>
      </c>
      <c r="S181" s="3">
        <f>IFERROR(('Channel wise traffic'!C181-'Channel wise traffic'!C174)/'Channel wise traffic'!C174,"NA")</f>
        <v>0.0103092226150973</v>
      </c>
      <c r="T181" s="3">
        <f>IFERROR(('Channel wise traffic'!D181-'Channel wise traffic'!D174)/'Channel wise traffic'!D174,"NA")</f>
        <v>0.0103093109761276</v>
      </c>
      <c r="U181" s="3">
        <f>IFERROR(('Channel wise traffic'!E181-'Channel wise traffic'!E174)/'Channel wise traffic'!E174,"NA")</f>
        <v>0.0103092472078852</v>
      </c>
      <c r="V181" s="3">
        <f>IFERROR(('Channel wise traffic'!F181-'Channel wise traffic'!F174)/'Channel wise traffic'!F174,"NA")</f>
        <v>0.0103092632925412</v>
      </c>
      <c r="W181" t="str">
        <f t="shared" si="32"/>
        <v/>
      </c>
    </row>
    <row r="182" spans="2:23">
      <c r="B182" s="17">
        <v>43645</v>
      </c>
      <c r="C182" s="8">
        <v>46685340</v>
      </c>
      <c r="D182" s="8">
        <v>9999999</v>
      </c>
      <c r="E182" s="8">
        <v>3502000</v>
      </c>
      <c r="F182" s="8">
        <v>2286105</v>
      </c>
      <c r="G182" s="8">
        <v>1729667</v>
      </c>
      <c r="H182" s="18">
        <f t="shared" si="22"/>
        <v>0.0370494677772508</v>
      </c>
      <c r="I182" s="20">
        <f t="shared" si="27"/>
        <v>0.0949594945250981</v>
      </c>
      <c r="J182" s="20">
        <f t="shared" si="28"/>
        <v>0.04</v>
      </c>
      <c r="K182" s="20">
        <f t="shared" si="29"/>
        <v>0.0528456678125943</v>
      </c>
      <c r="L182" s="21">
        <f t="shared" si="23"/>
        <v>0.21419998226424</v>
      </c>
      <c r="M182" s="21">
        <f t="shared" si="24"/>
        <v>0.350200035020004</v>
      </c>
      <c r="N182" s="21">
        <f t="shared" si="25"/>
        <v>0.652799828669332</v>
      </c>
      <c r="O182" s="21">
        <f t="shared" si="26"/>
        <v>0.756599981190715</v>
      </c>
      <c r="P182" s="22" t="str">
        <f t="shared" si="30"/>
        <v/>
      </c>
      <c r="Q182" s="22" t="str">
        <f t="shared" si="31"/>
        <v/>
      </c>
      <c r="R182" s="3">
        <f ca="1">IF(ROW()&gt;3,IFERROR((VALUE(TRIM(CLEAN('Supporting Data'!G182)))-VALUE(TRIM(CLEAN(OFFSET('Supporting Data'!G182,-7,0)))))/VALUE(TRIM(CLEAN(OFFSET('Supporting Data'!G182,-7,0)))),""),"")</f>
        <v>0.115384615384615</v>
      </c>
      <c r="S182" s="3">
        <f>IFERROR(('Channel wise traffic'!C182-'Channel wise traffic'!C175)/'Channel wise traffic'!C175,"NA")</f>
        <v>0.0399999752479996</v>
      </c>
      <c r="T182" s="3">
        <f>IFERROR(('Channel wise traffic'!D182-'Channel wise traffic'!D175)/'Channel wise traffic'!D175,"NA")</f>
        <v>0.0400000594048035</v>
      </c>
      <c r="U182" s="3">
        <f>IFERROR(('Channel wise traffic'!E182-'Channel wise traffic'!E175)/'Channel wise traffic'!E175,"NA")</f>
        <v>0.0400000243019665</v>
      </c>
      <c r="V182" s="3">
        <f>IFERROR(('Channel wise traffic'!F182-'Channel wise traffic'!F175)/'Channel wise traffic'!F175,"NA")</f>
        <v>0.0399999657279994</v>
      </c>
      <c r="W182" t="str">
        <f t="shared" si="32"/>
        <v/>
      </c>
    </row>
    <row r="183" spans="2:23">
      <c r="B183" s="17">
        <v>43646</v>
      </c>
      <c r="C183" s="8">
        <v>43991955</v>
      </c>
      <c r="D183" s="8">
        <v>8776395</v>
      </c>
      <c r="E183" s="8">
        <v>3133173</v>
      </c>
      <c r="F183" s="8">
        <v>2066640</v>
      </c>
      <c r="G183" s="8">
        <v>1692578</v>
      </c>
      <c r="H183" s="18">
        <f t="shared" si="22"/>
        <v>0.0384747165703366</v>
      </c>
      <c r="I183" s="20">
        <f t="shared" si="27"/>
        <v>0.0183897367892208</v>
      </c>
      <c r="J183" s="20">
        <f t="shared" si="28"/>
        <v>0.0103092667492485</v>
      </c>
      <c r="K183" s="20">
        <f t="shared" si="29"/>
        <v>0.00799801635589444</v>
      </c>
      <c r="L183" s="21">
        <f t="shared" si="23"/>
        <v>0.199499999488543</v>
      </c>
      <c r="M183" s="21">
        <f t="shared" si="24"/>
        <v>0.35699999829087</v>
      </c>
      <c r="N183" s="21">
        <f t="shared" si="25"/>
        <v>0.659599709304274</v>
      </c>
      <c r="O183" s="21">
        <f t="shared" si="26"/>
        <v>0.818999922579646</v>
      </c>
      <c r="P183" s="22" t="str">
        <f t="shared" si="30"/>
        <v/>
      </c>
      <c r="Q183" s="22" t="str">
        <f t="shared" si="31"/>
        <v/>
      </c>
      <c r="R183" s="3">
        <f ca="1">IF(ROW()&gt;3,IFERROR((VALUE(TRIM(CLEAN('Supporting Data'!G183)))-VALUE(TRIM(CLEAN(OFFSET('Supporting Data'!G183,-7,0)))))/VALUE(TRIM(CLEAN(OFFSET('Supporting Data'!G183,-7,0)))),""),"")</f>
        <v>0.0740740740740741</v>
      </c>
      <c r="S183" s="3">
        <f>IFERROR(('Channel wise traffic'!C183-'Channel wise traffic'!C176)/'Channel wise traffic'!C176,"NA")</f>
        <v>0.0103093362253198</v>
      </c>
      <c r="T183" s="3">
        <f>IFERROR(('Channel wise traffic'!D183-'Channel wise traffic'!D176)/'Channel wise traffic'!D176,"NA")</f>
        <v>0.0103093362253198</v>
      </c>
      <c r="U183" s="3">
        <f>IFERROR(('Channel wise traffic'!E183-'Channel wise traffic'!E176)/'Channel wise traffic'!E176,"NA")</f>
        <v>0.0103093364644732</v>
      </c>
      <c r="V183" s="3">
        <f>IFERROR(('Channel wise traffic'!F183-'Channel wise traffic'!F176)/'Channel wise traffic'!F176,"NA")</f>
        <v>0.0103092473895203</v>
      </c>
      <c r="W183" t="str">
        <f t="shared" si="32"/>
        <v/>
      </c>
    </row>
    <row r="184" spans="2:23">
      <c r="B184" s="17">
        <v>43647</v>
      </c>
      <c r="C184" s="8">
        <v>21500167</v>
      </c>
      <c r="D184" s="8">
        <v>5213790</v>
      </c>
      <c r="E184" s="8">
        <v>2189792</v>
      </c>
      <c r="F184" s="8">
        <v>1582562</v>
      </c>
      <c r="G184" s="8">
        <v>1297701</v>
      </c>
      <c r="H184" s="18">
        <f t="shared" si="22"/>
        <v>0.0603577172214523</v>
      </c>
      <c r="I184" s="20">
        <f t="shared" si="27"/>
        <v>0.0517127498089381</v>
      </c>
      <c r="J184" s="20">
        <f t="shared" si="28"/>
        <v>0.0102041099200662</v>
      </c>
      <c r="K184" s="20">
        <f t="shared" si="29"/>
        <v>0.041089359547504</v>
      </c>
      <c r="L184" s="21">
        <f t="shared" si="23"/>
        <v>0.242499976860645</v>
      </c>
      <c r="M184" s="21">
        <f t="shared" si="24"/>
        <v>0.420000038359811</v>
      </c>
      <c r="N184" s="21">
        <f t="shared" si="25"/>
        <v>0.722699690198886</v>
      </c>
      <c r="O184" s="21">
        <f t="shared" si="26"/>
        <v>0.820000101101884</v>
      </c>
      <c r="P184" s="22" t="str">
        <f t="shared" si="30"/>
        <v/>
      </c>
      <c r="Q184" s="22" t="str">
        <f t="shared" si="31"/>
        <v/>
      </c>
      <c r="R184" s="3">
        <f ca="1">IF(ROW()&gt;3,IFERROR((VALUE(TRIM(CLEAN('Supporting Data'!G184)))-VALUE(TRIM(CLEAN(OFFSET('Supporting Data'!G184,-7,0)))))/VALUE(TRIM(CLEAN(OFFSET('Supporting Data'!G184,-7,0)))),""),"")</f>
        <v>-0.133333333333333</v>
      </c>
      <c r="S184" s="3">
        <f>IFERROR(('Channel wise traffic'!C184-'Channel wise traffic'!C177)/'Channel wise traffic'!C177,"NA")</f>
        <v>0.0102041575452073</v>
      </c>
      <c r="T184" s="3">
        <f>IFERROR(('Channel wise traffic'!D184-'Channel wise traffic'!D177)/'Channel wise traffic'!D177,"NA")</f>
        <v>0.0102041135958324</v>
      </c>
      <c r="U184" s="3">
        <f>IFERROR(('Channel wise traffic'!E184-'Channel wise traffic'!E177)/'Channel wise traffic'!E177,"NA")</f>
        <v>0.0102040511223431</v>
      </c>
      <c r="V184" s="3">
        <f>IFERROR(('Channel wise traffic'!F184-'Channel wise traffic'!F177)/'Channel wise traffic'!F177,"NA")</f>
        <v>0.0102040668804163</v>
      </c>
      <c r="W184" t="str">
        <f t="shared" si="32"/>
        <v/>
      </c>
    </row>
    <row r="185" spans="2:23">
      <c r="B185" s="17">
        <v>43648</v>
      </c>
      <c r="C185" s="8">
        <v>21934513</v>
      </c>
      <c r="D185" s="8">
        <v>5264283</v>
      </c>
      <c r="E185" s="8">
        <v>2105713</v>
      </c>
      <c r="F185" s="8">
        <v>1583285</v>
      </c>
      <c r="G185" s="8">
        <v>1311277</v>
      </c>
      <c r="H185" s="18">
        <f t="shared" si="22"/>
        <v>0.0597814503563403</v>
      </c>
      <c r="I185" s="20">
        <f t="shared" si="27"/>
        <v>0.0312381051247448</v>
      </c>
      <c r="J185" s="20">
        <f t="shared" si="28"/>
        <v>-0.0288461887554052</v>
      </c>
      <c r="K185" s="20">
        <f t="shared" si="29"/>
        <v>0.0618689781005423</v>
      </c>
      <c r="L185" s="21">
        <f t="shared" si="23"/>
        <v>0.23999999452917</v>
      </c>
      <c r="M185" s="21">
        <f t="shared" si="24"/>
        <v>0.399999962008122</v>
      </c>
      <c r="N185" s="21">
        <f t="shared" si="25"/>
        <v>0.751899712828861</v>
      </c>
      <c r="O185" s="21">
        <f t="shared" si="26"/>
        <v>0.828200229270157</v>
      </c>
      <c r="P185" s="22" t="str">
        <f t="shared" si="30"/>
        <v/>
      </c>
      <c r="Q185" s="22" t="str">
        <f t="shared" si="31"/>
        <v/>
      </c>
      <c r="R185" s="3">
        <f ca="1">IF(ROW()&gt;3,IFERROR((VALUE(TRIM(CLEAN('Supporting Data'!G185)))-VALUE(TRIM(CLEAN(OFFSET('Supporting Data'!G185,-7,0)))))/VALUE(TRIM(CLEAN(OFFSET('Supporting Data'!G185,-7,0)))),""),"")</f>
        <v>-0.107142857142857</v>
      </c>
      <c r="S185" s="3">
        <f>IFERROR(('Channel wise traffic'!C185-'Channel wise traffic'!C178)/'Channel wise traffic'!C178,"NA")</f>
        <v>-0.0288462437209229</v>
      </c>
      <c r="T185" s="3">
        <f>IFERROR(('Channel wise traffic'!D185-'Channel wise traffic'!D178)/'Channel wise traffic'!D178,"NA")</f>
        <v>-0.0288462437209229</v>
      </c>
      <c r="U185" s="3">
        <f>IFERROR(('Channel wise traffic'!E185-'Channel wise traffic'!E178)/'Channel wise traffic'!E178,"NA")</f>
        <v>-0.0288460725718193</v>
      </c>
      <c r="V185" s="3">
        <f>IFERROR(('Channel wise traffic'!F185-'Channel wise traffic'!F178)/'Channel wise traffic'!F178,"NA")</f>
        <v>-0.0288461145486795</v>
      </c>
      <c r="W185" t="str">
        <f t="shared" si="32"/>
        <v/>
      </c>
    </row>
    <row r="186" spans="2:23">
      <c r="B186" s="17">
        <v>43649</v>
      </c>
      <c r="C186" s="8">
        <v>22151687</v>
      </c>
      <c r="D186" s="8">
        <v>5814817</v>
      </c>
      <c r="E186" s="8">
        <v>2302667</v>
      </c>
      <c r="F186" s="8">
        <v>1731375</v>
      </c>
      <c r="G186" s="8">
        <v>1462320</v>
      </c>
      <c r="H186" s="18">
        <f t="shared" si="22"/>
        <v>0.0660139338371836</v>
      </c>
      <c r="I186" s="20">
        <f t="shared" si="27"/>
        <v>0.104124383879385</v>
      </c>
      <c r="J186" s="20">
        <f t="shared" si="28"/>
        <v>-0.00970872006888147</v>
      </c>
      <c r="K186" s="20">
        <f t="shared" si="29"/>
        <v>0.114949112705693</v>
      </c>
      <c r="L186" s="21">
        <f t="shared" si="23"/>
        <v>0.262499962192496</v>
      </c>
      <c r="M186" s="21">
        <f t="shared" si="24"/>
        <v>0.395999908509589</v>
      </c>
      <c r="N186" s="21">
        <f t="shared" si="25"/>
        <v>0.751899862203263</v>
      </c>
      <c r="O186" s="21">
        <f t="shared" si="26"/>
        <v>0.844600389863548</v>
      </c>
      <c r="P186" s="22" t="str">
        <f t="shared" si="30"/>
        <v/>
      </c>
      <c r="Q186" s="22" t="str">
        <f t="shared" si="31"/>
        <v/>
      </c>
      <c r="R186" s="3">
        <f ca="1">IF(ROW()&gt;3,IFERROR((VALUE(TRIM(CLEAN('Supporting Data'!G186)))-VALUE(TRIM(CLEAN(OFFSET('Supporting Data'!G186,-7,0)))))/VALUE(TRIM(CLEAN(OFFSET('Supporting Data'!G186,-7,0)))),""),"")</f>
        <v>0</v>
      </c>
      <c r="S186" s="3">
        <f>IFERROR(('Channel wise traffic'!C186-'Channel wise traffic'!C179)/'Channel wise traffic'!C179,"NA")</f>
        <v>-0.00970868602170006</v>
      </c>
      <c r="T186" s="3">
        <f>IFERROR(('Channel wise traffic'!D186-'Channel wise traffic'!D179)/'Channel wise traffic'!D179,"NA")</f>
        <v>-0.00970876840687252</v>
      </c>
      <c r="U186" s="3">
        <f>IFERROR(('Channel wise traffic'!E186-'Channel wise traffic'!E179)/'Channel wise traffic'!E179,"NA")</f>
        <v>-0.00970871024403249</v>
      </c>
      <c r="V186" s="3">
        <f>IFERROR(('Channel wise traffic'!F186-'Channel wise traffic'!F179)/'Channel wise traffic'!F179,"NA")</f>
        <v>-0.00970872450933243</v>
      </c>
      <c r="W186" t="str">
        <f t="shared" si="32"/>
        <v/>
      </c>
    </row>
    <row r="187" spans="2:23">
      <c r="B187" s="17">
        <v>43650</v>
      </c>
      <c r="C187" s="8">
        <v>22368860</v>
      </c>
      <c r="D187" s="8">
        <v>5759981</v>
      </c>
      <c r="E187" s="8">
        <v>2373112</v>
      </c>
      <c r="F187" s="8">
        <v>1645753</v>
      </c>
      <c r="G187" s="8">
        <v>1349517</v>
      </c>
      <c r="H187" s="18">
        <f t="shared" si="22"/>
        <v>0.0603301643445397</v>
      </c>
      <c r="I187" s="20">
        <f t="shared" si="27"/>
        <v>0.020188825160964</v>
      </c>
      <c r="J187" s="20">
        <f t="shared" si="28"/>
        <v>0</v>
      </c>
      <c r="K187" s="20">
        <f t="shared" si="29"/>
        <v>0.020188825160964</v>
      </c>
      <c r="L187" s="21">
        <f t="shared" si="23"/>
        <v>0.257499979882748</v>
      </c>
      <c r="M187" s="21">
        <f t="shared" si="24"/>
        <v>0.41199997013879</v>
      </c>
      <c r="N187" s="21">
        <f t="shared" si="25"/>
        <v>0.693499927521331</v>
      </c>
      <c r="O187" s="21">
        <f t="shared" si="26"/>
        <v>0.819999720492686</v>
      </c>
      <c r="P187" s="22" t="str">
        <f t="shared" si="30"/>
        <v/>
      </c>
      <c r="Q187" s="22" t="str">
        <f t="shared" si="31"/>
        <v/>
      </c>
      <c r="R187" s="3">
        <f ca="1">IF(ROW()&gt;3,IFERROR((VALUE(TRIM(CLEAN('Supporting Data'!G187)))-VALUE(TRIM(CLEAN(OFFSET('Supporting Data'!G187,-7,0)))))/VALUE(TRIM(CLEAN(OFFSET('Supporting Data'!G187,-7,0)))),""),"")</f>
        <v>-0.133333333333333</v>
      </c>
      <c r="S187" s="3">
        <f>IFERROR(('Channel wise traffic'!C187-'Channel wise traffic'!C180)/'Channel wise traffic'!C180,"NA")</f>
        <v>0</v>
      </c>
      <c r="T187" s="3">
        <f>IFERROR(('Channel wise traffic'!D187-'Channel wise traffic'!D180)/'Channel wise traffic'!D180,"NA")</f>
        <v>0</v>
      </c>
      <c r="U187" s="3">
        <f>IFERROR(('Channel wise traffic'!E187-'Channel wise traffic'!E180)/'Channel wise traffic'!E180,"NA")</f>
        <v>0</v>
      </c>
      <c r="V187" s="3">
        <f>IFERROR(('Channel wise traffic'!F187-'Channel wise traffic'!F180)/'Channel wise traffic'!F180,"NA")</f>
        <v>0</v>
      </c>
      <c r="W187" t="str">
        <f t="shared" si="32"/>
        <v/>
      </c>
    </row>
    <row r="188" spans="2:23">
      <c r="B188" s="17">
        <v>43651</v>
      </c>
      <c r="C188" s="8">
        <v>20631473</v>
      </c>
      <c r="D188" s="8">
        <v>4899974</v>
      </c>
      <c r="E188" s="8">
        <v>2038389</v>
      </c>
      <c r="F188" s="8">
        <v>1562425</v>
      </c>
      <c r="G188" s="8">
        <v>1255565</v>
      </c>
      <c r="H188" s="18">
        <f t="shared" si="22"/>
        <v>0.0608567793487164</v>
      </c>
      <c r="I188" s="20">
        <f t="shared" si="27"/>
        <v>0.0173454290293463</v>
      </c>
      <c r="J188" s="20">
        <f t="shared" si="28"/>
        <v>-0.0306122357884532</v>
      </c>
      <c r="K188" s="20">
        <f t="shared" si="29"/>
        <v>0.0494721169260951</v>
      </c>
      <c r="L188" s="21">
        <f t="shared" si="23"/>
        <v>0.237499959406679</v>
      </c>
      <c r="M188" s="21">
        <f t="shared" si="24"/>
        <v>0.41599996244878</v>
      </c>
      <c r="N188" s="21">
        <f t="shared" si="25"/>
        <v>0.766499917336681</v>
      </c>
      <c r="O188" s="21">
        <f t="shared" si="26"/>
        <v>0.803600172808295</v>
      </c>
      <c r="P188" s="22" t="str">
        <f t="shared" si="30"/>
        <v/>
      </c>
      <c r="Q188" s="22" t="str">
        <f t="shared" si="31"/>
        <v/>
      </c>
      <c r="R188" s="3">
        <f ca="1">IF(ROW()&gt;3,IFERROR((VALUE(TRIM(CLEAN('Supporting Data'!G188)))-VALUE(TRIM(CLEAN(OFFSET('Supporting Data'!G188,-7,0)))))/VALUE(TRIM(CLEAN(OFFSET('Supporting Data'!G188,-7,0)))),""),"")</f>
        <v>0.08</v>
      </c>
      <c r="S188" s="3">
        <f>IFERROR(('Channel wise traffic'!C188-'Channel wise traffic'!C181)/'Channel wise traffic'!C181,"NA")</f>
        <v>-0.0306122116029793</v>
      </c>
      <c r="T188" s="3">
        <f>IFERROR(('Channel wise traffic'!D188-'Channel wise traffic'!D181)/'Channel wise traffic'!D181,"NA")</f>
        <v>-0.0306123407874972</v>
      </c>
      <c r="U188" s="3">
        <f>IFERROR(('Channel wise traffic'!E188-'Channel wise traffic'!E181)/'Channel wise traffic'!E181,"NA")</f>
        <v>-0.0306121533670293</v>
      </c>
      <c r="V188" s="3">
        <f>IFERROR(('Channel wise traffic'!F188-'Channel wise traffic'!F181)/'Channel wise traffic'!F181,"NA")</f>
        <v>-0.0306122006412488</v>
      </c>
      <c r="W188" t="str">
        <f t="shared" si="32"/>
        <v/>
      </c>
    </row>
    <row r="189" spans="2:23">
      <c r="B189" s="17">
        <v>43652</v>
      </c>
      <c r="C189" s="8">
        <v>44889750</v>
      </c>
      <c r="D189" s="8">
        <v>9332579</v>
      </c>
      <c r="E189" s="8">
        <v>3204807</v>
      </c>
      <c r="F189" s="8">
        <v>2179269</v>
      </c>
      <c r="G189" s="8">
        <v>1750824</v>
      </c>
      <c r="H189" s="18">
        <f t="shared" si="22"/>
        <v>0.0390027567540474</v>
      </c>
      <c r="I189" s="20">
        <f t="shared" si="27"/>
        <v>0.0122318342201129</v>
      </c>
      <c r="J189" s="20">
        <f t="shared" si="28"/>
        <v>-0.0384615384615385</v>
      </c>
      <c r="K189" s="20">
        <f t="shared" si="29"/>
        <v>0.0527211075889174</v>
      </c>
      <c r="L189" s="21">
        <f t="shared" si="23"/>
        <v>0.20789999944308</v>
      </c>
      <c r="M189" s="21">
        <f t="shared" si="24"/>
        <v>0.343399932644556</v>
      </c>
      <c r="N189" s="21">
        <f t="shared" si="25"/>
        <v>0.680000074887505</v>
      </c>
      <c r="O189" s="21">
        <f t="shared" si="26"/>
        <v>0.80339967209188</v>
      </c>
      <c r="P189" s="22" t="str">
        <f t="shared" si="30"/>
        <v/>
      </c>
      <c r="Q189" s="22" t="str">
        <f t="shared" si="31"/>
        <v/>
      </c>
      <c r="R189" s="3">
        <f ca="1">IF(ROW()&gt;3,IFERROR((VALUE(TRIM(CLEAN('Supporting Data'!G189)))-VALUE(TRIM(CLEAN(OFFSET('Supporting Data'!G189,-7,0)))))/VALUE(TRIM(CLEAN(OFFSET('Supporting Data'!G189,-7,0)))),""),"")</f>
        <v>-0.103448275862069</v>
      </c>
      <c r="S189" s="3">
        <f>IFERROR(('Channel wise traffic'!C189-'Channel wise traffic'!C182)/'Channel wise traffic'!C182,"NA")</f>
        <v>-0.0384615155769221</v>
      </c>
      <c r="T189" s="3">
        <f>IFERROR(('Channel wise traffic'!D189-'Channel wise traffic'!D182)/'Channel wise traffic'!D182,"NA")</f>
        <v>-0.0384615933846155</v>
      </c>
      <c r="U189" s="3">
        <f>IFERROR(('Channel wise traffic'!E189-'Channel wise traffic'!E182)/'Channel wise traffic'!E182,"NA")</f>
        <v>-0.0384615609300721</v>
      </c>
      <c r="V189" s="3">
        <f>IFERROR(('Channel wise traffic'!F189-'Channel wise traffic'!F182)/'Channel wise traffic'!F182,"NA")</f>
        <v>-0.0384615067751463</v>
      </c>
      <c r="W189" t="str">
        <f t="shared" si="32"/>
        <v/>
      </c>
    </row>
    <row r="190" spans="2:23">
      <c r="B190" s="17">
        <v>43653</v>
      </c>
      <c r="C190" s="8">
        <v>43543058</v>
      </c>
      <c r="D190" s="8">
        <v>9144042</v>
      </c>
      <c r="E190" s="8">
        <v>3140064</v>
      </c>
      <c r="F190" s="8">
        <v>2135243</v>
      </c>
      <c r="G190" s="8">
        <v>1632180</v>
      </c>
      <c r="H190" s="18">
        <f t="shared" si="22"/>
        <v>0.0374842759091472</v>
      </c>
      <c r="I190" s="20">
        <f t="shared" si="27"/>
        <v>-0.0356840275603251</v>
      </c>
      <c r="J190" s="20">
        <f t="shared" si="28"/>
        <v>-0.0102040702669386</v>
      </c>
      <c r="K190" s="20">
        <f t="shared" si="29"/>
        <v>-0.0257426369698835</v>
      </c>
      <c r="L190" s="21">
        <f t="shared" si="23"/>
        <v>0.209999995866161</v>
      </c>
      <c r="M190" s="21">
        <f t="shared" si="24"/>
        <v>0.343399997506573</v>
      </c>
      <c r="N190" s="21">
        <f t="shared" si="25"/>
        <v>0.67999983439828</v>
      </c>
      <c r="O190" s="21">
        <f t="shared" si="26"/>
        <v>0.764400117457357</v>
      </c>
      <c r="P190" s="22" t="str">
        <f t="shared" si="30"/>
        <v/>
      </c>
      <c r="Q190" s="22" t="str">
        <f t="shared" si="31"/>
        <v/>
      </c>
      <c r="R190" s="3">
        <f ca="1">IF(ROW()&gt;3,IFERROR((VALUE(TRIM(CLEAN('Supporting Data'!G190)))-VALUE(TRIM(CLEAN(OFFSET('Supporting Data'!G190,-7,0)))))/VALUE(TRIM(CLEAN(OFFSET('Supporting Data'!G190,-7,0)))),""),"")</f>
        <v>-0.0344827586206897</v>
      </c>
      <c r="S190" s="3">
        <f>IFERROR(('Channel wise traffic'!C190-'Channel wise traffic'!C183)/'Channel wise traffic'!C183,"NA")</f>
        <v>-0.0102041383323618</v>
      </c>
      <c r="T190" s="3">
        <f>IFERROR(('Channel wise traffic'!D190-'Channel wise traffic'!D183)/'Channel wise traffic'!D183,"NA")</f>
        <v>-0.0102041383323618</v>
      </c>
      <c r="U190" s="3">
        <f>IFERROR(('Channel wise traffic'!E190-'Channel wise traffic'!E183)/'Channel wise traffic'!E183,"NA")</f>
        <v>-0.0102041385666594</v>
      </c>
      <c r="V190" s="3">
        <f>IFERROR(('Channel wise traffic'!F190-'Channel wise traffic'!F183)/'Channel wise traffic'!F183,"NA")</f>
        <v>-0.0102040513002902</v>
      </c>
      <c r="W190" t="str">
        <f t="shared" si="32"/>
        <v/>
      </c>
    </row>
    <row r="191" spans="2:23">
      <c r="B191" s="17">
        <v>43654</v>
      </c>
      <c r="C191" s="8">
        <v>21282993</v>
      </c>
      <c r="D191" s="8">
        <v>5267540</v>
      </c>
      <c r="E191" s="8">
        <v>2022735</v>
      </c>
      <c r="F191" s="8">
        <v>1535660</v>
      </c>
      <c r="G191" s="8">
        <v>1284426</v>
      </c>
      <c r="H191" s="18">
        <f t="shared" si="22"/>
        <v>0.0603498765422702</v>
      </c>
      <c r="I191" s="20">
        <f t="shared" si="27"/>
        <v>-0.0102296291672735</v>
      </c>
      <c r="J191" s="20">
        <f t="shared" si="28"/>
        <v>-0.0101010378198458</v>
      </c>
      <c r="K191" s="20">
        <f t="shared" si="29"/>
        <v>-0.000129903507671684</v>
      </c>
      <c r="L191" s="21">
        <f t="shared" si="23"/>
        <v>0.247499963938343</v>
      </c>
      <c r="M191" s="21">
        <f t="shared" si="24"/>
        <v>0.383999931656902</v>
      </c>
      <c r="N191" s="21">
        <f t="shared" si="25"/>
        <v>0.759199796315385</v>
      </c>
      <c r="O191" s="21">
        <f t="shared" si="26"/>
        <v>0.836399984371541</v>
      </c>
      <c r="P191" s="22" t="str">
        <f t="shared" si="30"/>
        <v/>
      </c>
      <c r="Q191" s="22" t="str">
        <f t="shared" si="31"/>
        <v/>
      </c>
      <c r="R191" s="3">
        <f ca="1">IF(ROW()&gt;3,IFERROR((VALUE(TRIM(CLEAN('Supporting Data'!G191)))-VALUE(TRIM(CLEAN(OFFSET('Supporting Data'!G191,-7,0)))))/VALUE(TRIM(CLEAN(OFFSET('Supporting Data'!G191,-7,0)))),""),"")</f>
        <v>0.0769230769230769</v>
      </c>
      <c r="S191" s="3">
        <f>IFERROR(('Channel wise traffic'!C191-'Channel wise traffic'!C184)/'Channel wise traffic'!C184,"NA")</f>
        <v>-0.0101010844877171</v>
      </c>
      <c r="T191" s="3">
        <f>IFERROR(('Channel wise traffic'!D191-'Channel wise traffic'!D184)/'Channel wise traffic'!D184,"NA")</f>
        <v>-0.0101010414217289</v>
      </c>
      <c r="U191" s="3">
        <f>IFERROR(('Channel wise traffic'!E191-'Channel wise traffic'!E184)/'Channel wise traffic'!E184,"NA")</f>
        <v>-0.0101009802039562</v>
      </c>
      <c r="V191" s="3">
        <f>IFERROR(('Channel wise traffic'!F191-'Channel wise traffic'!F184)/'Channel wise traffic'!F184,"NA")</f>
        <v>-0.0101009956452929</v>
      </c>
      <c r="W191" t="str">
        <f t="shared" si="32"/>
        <v/>
      </c>
    </row>
    <row r="192" spans="2:23">
      <c r="B192" s="17">
        <v>43655</v>
      </c>
      <c r="C192" s="8">
        <v>22803207</v>
      </c>
      <c r="D192" s="8">
        <v>5643793</v>
      </c>
      <c r="E192" s="8">
        <v>2234942</v>
      </c>
      <c r="F192" s="8">
        <v>1647823</v>
      </c>
      <c r="G192" s="8">
        <v>1351214</v>
      </c>
      <c r="H192" s="18">
        <f t="shared" si="22"/>
        <v>0.0592554371847784</v>
      </c>
      <c r="I192" s="20">
        <f t="shared" si="27"/>
        <v>0.0304565701983639</v>
      </c>
      <c r="J192" s="20">
        <f t="shared" si="28"/>
        <v>0.0396039793543627</v>
      </c>
      <c r="K192" s="20">
        <f t="shared" si="29"/>
        <v>-0.0087989362657882</v>
      </c>
      <c r="L192" s="21">
        <f t="shared" si="23"/>
        <v>0.247499967877325</v>
      </c>
      <c r="M192" s="21">
        <f t="shared" si="24"/>
        <v>0.395999995038798</v>
      </c>
      <c r="N192" s="21">
        <f t="shared" si="25"/>
        <v>0.737300117855407</v>
      </c>
      <c r="O192" s="21">
        <f t="shared" si="26"/>
        <v>0.819999478099286</v>
      </c>
      <c r="P192" s="22" t="str">
        <f t="shared" si="30"/>
        <v/>
      </c>
      <c r="Q192" s="22" t="str">
        <f t="shared" si="31"/>
        <v/>
      </c>
      <c r="R192" s="3">
        <f ca="1">IF(ROW()&gt;3,IFERROR((VALUE(TRIM(CLEAN('Supporting Data'!G192)))-VALUE(TRIM(CLEAN(OFFSET('Supporting Data'!G192,-7,0)))))/VALUE(TRIM(CLEAN(OFFSET('Supporting Data'!G192,-7,0)))),""),"")</f>
        <v>0.08</v>
      </c>
      <c r="S192" s="3">
        <f>IFERROR(('Channel wise traffic'!C192-'Channel wise traffic'!C185)/'Channel wise traffic'!C185,"NA")</f>
        <v>0.0396040030271931</v>
      </c>
      <c r="T192" s="3">
        <f>IFERROR(('Channel wise traffic'!D192-'Channel wise traffic'!D185)/'Channel wise traffic'!D185,"NA")</f>
        <v>0.039604087453595</v>
      </c>
      <c r="U192" s="3">
        <f>IFERROR(('Channel wise traffic'!E192-'Channel wise traffic'!E185)/'Channel wise traffic'!E185,"NA")</f>
        <v>0.0396038454970913</v>
      </c>
      <c r="V192" s="3">
        <f>IFERROR(('Channel wise traffic'!F192-'Channel wise traffic'!F185)/'Channel wise traffic'!F185,"NA")</f>
        <v>0.0396039048405104</v>
      </c>
      <c r="W192" t="str">
        <f t="shared" si="32"/>
        <v/>
      </c>
    </row>
    <row r="193" spans="2:23">
      <c r="B193" s="17">
        <v>43656</v>
      </c>
      <c r="C193" s="8">
        <v>22803207</v>
      </c>
      <c r="D193" s="8">
        <v>5814817</v>
      </c>
      <c r="E193" s="8">
        <v>2395704</v>
      </c>
      <c r="F193" s="8">
        <v>1818819</v>
      </c>
      <c r="G193" s="8">
        <v>1506346</v>
      </c>
      <c r="H193" s="18">
        <f t="shared" si="22"/>
        <v>0.0660585153658431</v>
      </c>
      <c r="I193" s="20">
        <f t="shared" si="27"/>
        <v>0.0301069533344275</v>
      </c>
      <c r="J193" s="20">
        <f t="shared" si="28"/>
        <v>0.0294117554116759</v>
      </c>
      <c r="K193" s="20">
        <f t="shared" si="29"/>
        <v>0.000675335131056133</v>
      </c>
      <c r="L193" s="21">
        <f t="shared" si="23"/>
        <v>0.254999965575018</v>
      </c>
      <c r="M193" s="21">
        <f t="shared" si="24"/>
        <v>0.411999896127428</v>
      </c>
      <c r="N193" s="21">
        <f t="shared" si="25"/>
        <v>0.75920021839092</v>
      </c>
      <c r="O193" s="21">
        <f t="shared" si="26"/>
        <v>0.828200057289923</v>
      </c>
      <c r="P193" s="22" t="str">
        <f t="shared" si="30"/>
        <v/>
      </c>
      <c r="Q193" s="22" t="str">
        <f t="shared" si="31"/>
        <v/>
      </c>
      <c r="R193" s="3">
        <f ca="1">IF(ROW()&gt;3,IFERROR((VALUE(TRIM(CLEAN('Supporting Data'!G193)))-VALUE(TRIM(CLEAN(OFFSET('Supporting Data'!G193,-7,0)))))/VALUE(TRIM(CLEAN(OFFSET('Supporting Data'!G193,-7,0)))),""),"")</f>
        <v>-0.0333333333333333</v>
      </c>
      <c r="S193" s="3">
        <f>IFERROR(('Channel wise traffic'!C193-'Channel wise traffic'!C186)/'Channel wise traffic'!C186,"NA")</f>
        <v>0.0294117315122864</v>
      </c>
      <c r="T193" s="3">
        <f>IFERROR(('Channel wise traffic'!D193-'Channel wise traffic'!D186)/'Channel wise traffic'!D186,"NA")</f>
        <v>0.0294118581397118</v>
      </c>
      <c r="U193" s="3">
        <f>IFERROR(('Channel wise traffic'!E193-'Channel wise traffic'!E186)/'Channel wise traffic'!E186,"NA")</f>
        <v>0.0294116802130764</v>
      </c>
      <c r="V193" s="3">
        <f>IFERROR(('Channel wise traffic'!F193-'Channel wise traffic'!F186)/'Channel wise traffic'!F186,"NA")</f>
        <v>0.0294117238522231</v>
      </c>
      <c r="W193" t="str">
        <f t="shared" si="32"/>
        <v/>
      </c>
    </row>
    <row r="194" spans="2:23">
      <c r="B194" s="17">
        <v>43657</v>
      </c>
      <c r="C194" s="8">
        <v>21500167</v>
      </c>
      <c r="D194" s="8">
        <v>5321291</v>
      </c>
      <c r="E194" s="8">
        <v>2149801</v>
      </c>
      <c r="F194" s="8">
        <v>1600742</v>
      </c>
      <c r="G194" s="8">
        <v>1338860</v>
      </c>
      <c r="H194" s="18">
        <f t="shared" si="22"/>
        <v>0.0622720744448171</v>
      </c>
      <c r="I194" s="20">
        <f t="shared" si="27"/>
        <v>-0.00789689940919603</v>
      </c>
      <c r="J194" s="20">
        <f t="shared" si="28"/>
        <v>-0.038834924980531</v>
      </c>
      <c r="K194" s="20">
        <f t="shared" si="29"/>
        <v>0.0321880459199043</v>
      </c>
      <c r="L194" s="21">
        <f t="shared" si="23"/>
        <v>0.247499984535004</v>
      </c>
      <c r="M194" s="21">
        <f t="shared" si="24"/>
        <v>0.403999894010683</v>
      </c>
      <c r="N194" s="21">
        <f t="shared" si="25"/>
        <v>0.744600081588947</v>
      </c>
      <c r="O194" s="21">
        <f t="shared" si="26"/>
        <v>0.836399619676375</v>
      </c>
      <c r="P194" s="22" t="str">
        <f t="shared" si="30"/>
        <v/>
      </c>
      <c r="Q194" s="22" t="str">
        <f t="shared" si="31"/>
        <v/>
      </c>
      <c r="R194" s="3">
        <f ca="1">IF(ROW()&gt;3,IFERROR((VALUE(TRIM(CLEAN('Supporting Data'!G194)))-VALUE(TRIM(CLEAN(OFFSET('Supporting Data'!G194,-7,0)))))/VALUE(TRIM(CLEAN(OFFSET('Supporting Data'!G194,-7,0)))),""),"")</f>
        <v>0.0384615384615385</v>
      </c>
      <c r="S194" s="3">
        <f>IFERROR(('Channel wise traffic'!C194-'Channel wise traffic'!C187)/'Channel wise traffic'!C187,"NA")</f>
        <v>-0.0388348682673792</v>
      </c>
      <c r="T194" s="3">
        <f>IFERROR(('Channel wise traffic'!D194-'Channel wise traffic'!D187)/'Channel wise traffic'!D187,"NA")</f>
        <v>-0.0388349080533917</v>
      </c>
      <c r="U194" s="3">
        <f>IFERROR(('Channel wise traffic'!E194-'Channel wise traffic'!E187)/'Channel wise traffic'!E187,"NA")</f>
        <v>-0.03883484097613</v>
      </c>
      <c r="V194" s="3">
        <f>IFERROR(('Channel wise traffic'!F194-'Channel wise traffic'!F187)/'Channel wise traffic'!F187,"NA")</f>
        <v>-0.0388348980373297</v>
      </c>
      <c r="W194" t="str">
        <f t="shared" si="32"/>
        <v/>
      </c>
    </row>
    <row r="195" spans="2:23">
      <c r="B195" s="17">
        <v>43658</v>
      </c>
      <c r="C195" s="8">
        <v>20848646</v>
      </c>
      <c r="D195" s="8">
        <v>5160040</v>
      </c>
      <c r="E195" s="8">
        <v>2125936</v>
      </c>
      <c r="F195" s="8">
        <v>1598491</v>
      </c>
      <c r="G195" s="8">
        <v>1376301</v>
      </c>
      <c r="H195" s="18">
        <f t="shared" si="22"/>
        <v>0.0660139272353706</v>
      </c>
      <c r="I195" s="20">
        <f t="shared" si="27"/>
        <v>0.0961606925965601</v>
      </c>
      <c r="J195" s="20">
        <f t="shared" si="28"/>
        <v>0.010526296401619</v>
      </c>
      <c r="K195" s="20">
        <f t="shared" si="29"/>
        <v>0.0847423728604356</v>
      </c>
      <c r="L195" s="21">
        <f t="shared" si="23"/>
        <v>0.247500005515946</v>
      </c>
      <c r="M195" s="21">
        <f t="shared" si="24"/>
        <v>0.411999906977465</v>
      </c>
      <c r="N195" s="21">
        <f t="shared" si="25"/>
        <v>0.751899869045917</v>
      </c>
      <c r="O195" s="21">
        <f t="shared" si="26"/>
        <v>0.861000155771912</v>
      </c>
      <c r="P195" s="22" t="str">
        <f t="shared" si="30"/>
        <v/>
      </c>
      <c r="Q195" s="22" t="str">
        <f t="shared" si="31"/>
        <v/>
      </c>
      <c r="R195" s="3">
        <f ca="1">IF(ROW()&gt;3,IFERROR((VALUE(TRIM(CLEAN('Supporting Data'!G195)))-VALUE(TRIM(CLEAN(OFFSET('Supporting Data'!G195,-7,0)))))/VALUE(TRIM(CLEAN(OFFSET('Supporting Data'!G195,-7,0)))),""),"")</f>
        <v>0</v>
      </c>
      <c r="S195" s="3">
        <f>IFERROR(('Channel wise traffic'!C195-'Channel wise traffic'!C188)/'Channel wise traffic'!C188,"NA")</f>
        <v>0.010526259099838</v>
      </c>
      <c r="T195" s="3">
        <f>IFERROR(('Channel wise traffic'!D195-'Channel wise traffic'!D188)/'Channel wise traffic'!D188,"NA")</f>
        <v>0.0105263498032581</v>
      </c>
      <c r="U195" s="3">
        <f>IFERROR(('Channel wise traffic'!E195-'Channel wise traffic'!E188)/'Channel wise traffic'!E188,"NA")</f>
        <v>0.0105262833217741</v>
      </c>
      <c r="V195" s="3">
        <f>IFERROR(('Channel wise traffic'!F195-'Channel wise traffic'!F188)/'Channel wise traffic'!F188,"NA")</f>
        <v>0.010526300090806</v>
      </c>
      <c r="W195" t="str">
        <f t="shared" si="32"/>
        <v/>
      </c>
    </row>
    <row r="196" spans="2:23">
      <c r="B196" s="17">
        <v>43659</v>
      </c>
      <c r="C196" s="8">
        <v>44889750</v>
      </c>
      <c r="D196" s="8">
        <v>9898190</v>
      </c>
      <c r="E196" s="8">
        <v>3466346</v>
      </c>
      <c r="F196" s="8">
        <v>2404257</v>
      </c>
      <c r="G196" s="8">
        <v>1912827</v>
      </c>
      <c r="H196" s="18">
        <f t="shared" ref="H196:H259" si="33">IFERROR((G196/C196),"")</f>
        <v>0.0426116652465206</v>
      </c>
      <c r="I196" s="20">
        <f t="shared" si="27"/>
        <v>0.0925295746459953</v>
      </c>
      <c r="J196" s="20">
        <f t="shared" si="28"/>
        <v>0</v>
      </c>
      <c r="K196" s="20">
        <f t="shared" si="29"/>
        <v>0.0925295746459954</v>
      </c>
      <c r="L196" s="21">
        <f t="shared" ref="L196:L259" si="34">IFERROR((D196/C196),"")</f>
        <v>0.2205000027846</v>
      </c>
      <c r="M196" s="21">
        <f t="shared" ref="M196:M259" si="35">IFERROR((E196/D196),"")</f>
        <v>0.350199986058057</v>
      </c>
      <c r="N196" s="21">
        <f t="shared" ref="N196:N259" si="36">IFERROR((F196/E196),"")</f>
        <v>0.693599831061296</v>
      </c>
      <c r="O196" s="21">
        <f t="shared" ref="O196:O259" si="37">IFERROR((G196/F196),"")</f>
        <v>0.795600054403502</v>
      </c>
      <c r="P196" s="22" t="str">
        <f t="shared" si="30"/>
        <v/>
      </c>
      <c r="Q196" s="22" t="str">
        <f t="shared" si="31"/>
        <v/>
      </c>
      <c r="R196" s="3">
        <f ca="1">IF(ROW()&gt;3,IFERROR((VALUE(TRIM(CLEAN('Supporting Data'!G196)))-VALUE(TRIM(CLEAN(OFFSET('Supporting Data'!G196,-7,0)))))/VALUE(TRIM(CLEAN(OFFSET('Supporting Data'!G196,-7,0)))),""),"")</f>
        <v>0.0384615384615385</v>
      </c>
      <c r="S196" s="3">
        <f>IFERROR(('Channel wise traffic'!C196-'Channel wise traffic'!C189)/'Channel wise traffic'!C189,"NA")</f>
        <v>0</v>
      </c>
      <c r="T196" s="3">
        <f>IFERROR(('Channel wise traffic'!D196-'Channel wise traffic'!D189)/'Channel wise traffic'!D189,"NA")</f>
        <v>0</v>
      </c>
      <c r="U196" s="3">
        <f>IFERROR(('Channel wise traffic'!E196-'Channel wise traffic'!E189)/'Channel wise traffic'!E189,"NA")</f>
        <v>0</v>
      </c>
      <c r="V196" s="3">
        <f>IFERROR(('Channel wise traffic'!F196-'Channel wise traffic'!F189)/'Channel wise traffic'!F189,"NA")</f>
        <v>0</v>
      </c>
      <c r="W196" t="str">
        <f t="shared" si="32"/>
        <v/>
      </c>
    </row>
    <row r="197" spans="2:23">
      <c r="B197" s="17">
        <v>43660</v>
      </c>
      <c r="C197" s="8">
        <v>43094160</v>
      </c>
      <c r="D197" s="8">
        <v>9230769</v>
      </c>
      <c r="E197" s="8">
        <v>3232615</v>
      </c>
      <c r="F197" s="8">
        <v>2264123</v>
      </c>
      <c r="G197" s="8">
        <v>1801336</v>
      </c>
      <c r="H197" s="18">
        <f t="shared" si="33"/>
        <v>0.04180000259896</v>
      </c>
      <c r="I197" s="20">
        <f t="shared" si="27"/>
        <v>0.103638079133429</v>
      </c>
      <c r="J197" s="20">
        <f t="shared" si="28"/>
        <v>-0.0103092897150219</v>
      </c>
      <c r="K197" s="20">
        <f t="shared" si="29"/>
        <v>0.115134321929363</v>
      </c>
      <c r="L197" s="21">
        <f t="shared" si="34"/>
        <v>0.21419999832924</v>
      </c>
      <c r="M197" s="21">
        <f t="shared" si="35"/>
        <v>0.350199967088333</v>
      </c>
      <c r="N197" s="21">
        <f t="shared" si="36"/>
        <v>0.700399831096496</v>
      </c>
      <c r="O197" s="21">
        <f t="shared" si="37"/>
        <v>0.795599885695256</v>
      </c>
      <c r="P197" s="22" t="str">
        <f t="shared" si="30"/>
        <v/>
      </c>
      <c r="Q197" s="22" t="str">
        <f t="shared" si="31"/>
        <v/>
      </c>
      <c r="R197" s="3">
        <f ca="1">IF(ROW()&gt;3,IFERROR((VALUE(TRIM(CLEAN('Supporting Data'!G197)))-VALUE(TRIM(CLEAN(OFFSET('Supporting Data'!G197,-7,0)))))/VALUE(TRIM(CLEAN(OFFSET('Supporting Data'!G197,-7,0)))),""),"")</f>
        <v>-0.0714285714285714</v>
      </c>
      <c r="S197" s="3">
        <f>IFERROR(('Channel wise traffic'!C197-'Channel wise traffic'!C190)/'Channel wise traffic'!C190,"NA")</f>
        <v>-0.0103092724315014</v>
      </c>
      <c r="T197" s="3">
        <f>IFERROR(('Channel wise traffic'!D197-'Channel wise traffic'!D190)/'Channel wise traffic'!D190,"NA")</f>
        <v>-0.0103092511668953</v>
      </c>
      <c r="U197" s="3">
        <f>IFERROR(('Channel wise traffic'!E197-'Channel wise traffic'!E190)/'Channel wise traffic'!E190,"NA")</f>
        <v>-0.0103093364644732</v>
      </c>
      <c r="V197" s="3">
        <f>IFERROR(('Channel wise traffic'!F197-'Channel wise traffic'!F190)/'Channel wise traffic'!F190,"NA")</f>
        <v>-0.0103093357194183</v>
      </c>
      <c r="W197" t="str">
        <f t="shared" si="32"/>
        <v/>
      </c>
    </row>
    <row r="198" spans="2:23">
      <c r="B198" s="17">
        <v>43661</v>
      </c>
      <c r="C198" s="8">
        <v>21500167</v>
      </c>
      <c r="D198" s="8">
        <v>5590043</v>
      </c>
      <c r="E198" s="8">
        <v>2236017</v>
      </c>
      <c r="F198" s="8">
        <v>1599646</v>
      </c>
      <c r="G198" s="8">
        <v>1298593</v>
      </c>
      <c r="H198" s="18">
        <f t="shared" si="33"/>
        <v>0.0603992052712893</v>
      </c>
      <c r="I198" s="20">
        <f t="shared" si="27"/>
        <v>0.0110298296671042</v>
      </c>
      <c r="J198" s="20">
        <f t="shared" si="28"/>
        <v>0.0102041099200662</v>
      </c>
      <c r="K198" s="20">
        <f t="shared" si="29"/>
        <v>0.000817379120644602</v>
      </c>
      <c r="L198" s="21">
        <f t="shared" si="34"/>
        <v>0.259999980465268</v>
      </c>
      <c r="M198" s="21">
        <f t="shared" si="35"/>
        <v>0.3999999642221</v>
      </c>
      <c r="N198" s="21">
        <f t="shared" si="36"/>
        <v>0.715399748749674</v>
      </c>
      <c r="O198" s="21">
        <f t="shared" si="37"/>
        <v>0.811800235802171</v>
      </c>
      <c r="P198" s="22" t="str">
        <f t="shared" si="30"/>
        <v/>
      </c>
      <c r="Q198" s="22" t="str">
        <f t="shared" si="31"/>
        <v/>
      </c>
      <c r="R198" s="3">
        <f ca="1">IF(ROW()&gt;3,IFERROR((VALUE(TRIM(CLEAN('Supporting Data'!G198)))-VALUE(TRIM(CLEAN(OFFSET('Supporting Data'!G198,-7,0)))))/VALUE(TRIM(CLEAN(OFFSET('Supporting Data'!G198,-7,0)))),""),"")</f>
        <v>-0.0357142857142857</v>
      </c>
      <c r="S198" s="3">
        <f>IFERROR(('Channel wise traffic'!C198-'Channel wise traffic'!C191)/'Channel wise traffic'!C191,"NA")</f>
        <v>0.0102041575452073</v>
      </c>
      <c r="T198" s="3">
        <f>IFERROR(('Channel wise traffic'!D198-'Channel wise traffic'!D191)/'Channel wise traffic'!D191,"NA")</f>
        <v>0.0102041135958324</v>
      </c>
      <c r="U198" s="3">
        <f>IFERROR(('Channel wise traffic'!E198-'Channel wise traffic'!E191)/'Channel wise traffic'!E191,"NA")</f>
        <v>0.0102040511223431</v>
      </c>
      <c r="V198" s="3">
        <f>IFERROR(('Channel wise traffic'!F198-'Channel wise traffic'!F191)/'Channel wise traffic'!F191,"NA")</f>
        <v>0.0102040668804163</v>
      </c>
      <c r="W198" t="str">
        <f t="shared" si="32"/>
        <v/>
      </c>
    </row>
    <row r="199" spans="2:23">
      <c r="B199" s="17">
        <v>43662</v>
      </c>
      <c r="C199" s="8">
        <v>20631473</v>
      </c>
      <c r="D199" s="8">
        <v>2063147</v>
      </c>
      <c r="E199" s="8">
        <v>817006</v>
      </c>
      <c r="F199" s="8">
        <v>596414</v>
      </c>
      <c r="G199" s="8">
        <v>498841</v>
      </c>
      <c r="H199" s="18">
        <f t="shared" si="33"/>
        <v>0.024178642019404</v>
      </c>
      <c r="I199" s="20">
        <f t="shared" si="27"/>
        <v>-0.63082013655868</v>
      </c>
      <c r="J199" s="20">
        <f t="shared" si="28"/>
        <v>-0.0952380952380952</v>
      </c>
      <c r="K199" s="20">
        <f t="shared" si="29"/>
        <v>-0.591959098301699</v>
      </c>
      <c r="L199" s="21">
        <f t="shared" si="34"/>
        <v>0.099999985459109</v>
      </c>
      <c r="M199" s="21">
        <f t="shared" si="35"/>
        <v>0.395999897244355</v>
      </c>
      <c r="N199" s="21">
        <f t="shared" si="36"/>
        <v>0.729999534887137</v>
      </c>
      <c r="O199" s="21">
        <f t="shared" si="37"/>
        <v>0.836400553977606</v>
      </c>
      <c r="P199" s="22" t="str">
        <f t="shared" si="30"/>
        <v>Low</v>
      </c>
      <c r="Q199" s="22" t="str">
        <f t="shared" si="31"/>
        <v/>
      </c>
      <c r="R199" s="3">
        <f ca="1">IF(ROW()&gt;3,IFERROR((VALUE(TRIM(CLEAN('Supporting Data'!G199)))-VALUE(TRIM(CLEAN(OFFSET('Supporting Data'!G199,-7,0)))))/VALUE(TRIM(CLEAN(OFFSET('Supporting Data'!G199,-7,0)))),""),"")</f>
        <v>0.111111111111111</v>
      </c>
      <c r="S199" s="3">
        <f>IFERROR(('Channel wise traffic'!C199-'Channel wise traffic'!C192)/'Channel wise traffic'!C192,"NA")</f>
        <v>-0.0952380720351939</v>
      </c>
      <c r="T199" s="3">
        <f>IFERROR(('Channel wise traffic'!D199-'Channel wise traffic'!D192)/'Channel wise traffic'!D192,"NA")</f>
        <v>-0.0952382267211922</v>
      </c>
      <c r="U199" s="3">
        <f>IFERROR(('Channel wise traffic'!E199-'Channel wise traffic'!E192)/'Channel wise traffic'!E192,"NA")</f>
        <v>-0.0952378294593422</v>
      </c>
      <c r="V199" s="3">
        <f>IFERROR(('Channel wise traffic'!F199-'Channel wise traffic'!F192)/'Channel wise traffic'!F192,"NA")</f>
        <v>-0.0952379667297089</v>
      </c>
      <c r="W199" t="str">
        <f t="shared" si="32"/>
        <v>Drop</v>
      </c>
    </row>
    <row r="200" spans="2:23">
      <c r="B200" s="17">
        <v>43663</v>
      </c>
      <c r="C200" s="8">
        <v>21500167</v>
      </c>
      <c r="D200" s="8">
        <v>5267540</v>
      </c>
      <c r="E200" s="8">
        <v>2064876</v>
      </c>
      <c r="F200" s="8">
        <v>1552580</v>
      </c>
      <c r="G200" s="8">
        <v>1285847</v>
      </c>
      <c r="H200" s="18">
        <f t="shared" si="33"/>
        <v>0.0598063726667798</v>
      </c>
      <c r="I200" s="20">
        <f t="shared" si="27"/>
        <v>-0.14638004814299</v>
      </c>
      <c r="J200" s="20">
        <f t="shared" si="28"/>
        <v>-0.0571428396014648</v>
      </c>
      <c r="K200" s="20">
        <f t="shared" si="29"/>
        <v>-0.094645522449875</v>
      </c>
      <c r="L200" s="21">
        <f t="shared" si="34"/>
        <v>0.244999957442191</v>
      </c>
      <c r="M200" s="21">
        <f t="shared" si="35"/>
        <v>0.39200006074942</v>
      </c>
      <c r="N200" s="21">
        <f t="shared" si="36"/>
        <v>0.75189987195357</v>
      </c>
      <c r="O200" s="21">
        <f t="shared" si="37"/>
        <v>0.828200157157763</v>
      </c>
      <c r="P200" s="22" t="str">
        <f t="shared" si="30"/>
        <v/>
      </c>
      <c r="Q200" s="22" t="str">
        <f t="shared" si="31"/>
        <v/>
      </c>
      <c r="R200" s="3">
        <f ca="1">IF(ROW()&gt;3,IFERROR((VALUE(TRIM(CLEAN('Supporting Data'!G200)))-VALUE(TRIM(CLEAN(OFFSET('Supporting Data'!G200,-7,0)))))/VALUE(TRIM(CLEAN(OFFSET('Supporting Data'!G200,-7,0)))),""),"")</f>
        <v>0</v>
      </c>
      <c r="S200" s="3">
        <f>IFERROR(('Channel wise traffic'!C200-'Channel wise traffic'!C193)/'Channel wise traffic'!C193,"NA")</f>
        <v>-0.0571427944950235</v>
      </c>
      <c r="T200" s="3">
        <f>IFERROR(('Channel wise traffic'!D200-'Channel wise traffic'!D193)/'Channel wise traffic'!D193,"NA")</f>
        <v>-0.0571428710645968</v>
      </c>
      <c r="U200" s="3">
        <f>IFERROR(('Channel wise traffic'!E200-'Channel wise traffic'!E193)/'Channel wise traffic'!E193,"NA")</f>
        <v>-0.0571426976756053</v>
      </c>
      <c r="V200" s="3">
        <f>IFERROR(('Channel wise traffic'!F200-'Channel wise traffic'!F193)/'Channel wise traffic'!F193,"NA")</f>
        <v>-0.0571427800378253</v>
      </c>
      <c r="W200" t="str">
        <f t="shared" si="32"/>
        <v/>
      </c>
    </row>
    <row r="201" spans="2:23">
      <c r="B201" s="17">
        <v>43664</v>
      </c>
      <c r="C201" s="8">
        <v>22151687</v>
      </c>
      <c r="D201" s="8">
        <v>5759438</v>
      </c>
      <c r="E201" s="8">
        <v>2211624</v>
      </c>
      <c r="F201" s="8">
        <v>1695210</v>
      </c>
      <c r="G201" s="8">
        <v>1445675</v>
      </c>
      <c r="H201" s="18">
        <f t="shared" si="33"/>
        <v>0.0652625237978489</v>
      </c>
      <c r="I201" s="20">
        <f t="shared" si="27"/>
        <v>0.0797805595805387</v>
      </c>
      <c r="J201" s="20">
        <f t="shared" si="28"/>
        <v>0.030303020437004</v>
      </c>
      <c r="K201" s="20">
        <f t="shared" si="29"/>
        <v>0.0480223178638734</v>
      </c>
      <c r="L201" s="21">
        <f t="shared" si="34"/>
        <v>0.259999972011161</v>
      </c>
      <c r="M201" s="21">
        <f t="shared" si="35"/>
        <v>0.383999966663414</v>
      </c>
      <c r="N201" s="21">
        <f t="shared" si="36"/>
        <v>0.766500092239911</v>
      </c>
      <c r="O201" s="21">
        <f t="shared" si="37"/>
        <v>0.852799948089027</v>
      </c>
      <c r="P201" s="22" t="str">
        <f t="shared" si="30"/>
        <v/>
      </c>
      <c r="Q201" s="22" t="str">
        <f t="shared" si="31"/>
        <v/>
      </c>
      <c r="R201" s="3">
        <f ca="1">IF(ROW()&gt;3,IFERROR((VALUE(TRIM(CLEAN('Supporting Data'!G201)))-VALUE(TRIM(CLEAN(OFFSET('Supporting Data'!G201,-7,0)))))/VALUE(TRIM(CLEAN(OFFSET('Supporting Data'!G201,-7,0)))),""),"")</f>
        <v>0.0740740740740741</v>
      </c>
      <c r="S201" s="3">
        <f>IFERROR(('Channel wise traffic'!C201-'Channel wise traffic'!C194)/'Channel wise traffic'!C194,"NA")</f>
        <v>0.0303029950672217</v>
      </c>
      <c r="T201" s="3">
        <f>IFERROR(('Channel wise traffic'!D201-'Channel wise traffic'!D194)/'Channel wise traffic'!D194,"NA")</f>
        <v>0.0303029520012334</v>
      </c>
      <c r="U201" s="3">
        <f>IFERROR(('Channel wise traffic'!E201-'Channel wise traffic'!E194)/'Channel wise traffic'!E194,"NA")</f>
        <v>0.0303029406118685</v>
      </c>
      <c r="V201" s="3">
        <f>IFERROR(('Channel wise traffic'!F201-'Channel wise traffic'!F194)/'Channel wise traffic'!F194,"NA")</f>
        <v>0.0303029869358787</v>
      </c>
      <c r="W201" t="str">
        <f t="shared" si="32"/>
        <v/>
      </c>
    </row>
    <row r="202" spans="2:23">
      <c r="B202" s="17">
        <v>43665</v>
      </c>
      <c r="C202" s="8">
        <v>22586034</v>
      </c>
      <c r="D202" s="8">
        <v>5872368</v>
      </c>
      <c r="E202" s="8">
        <v>2442905</v>
      </c>
      <c r="F202" s="8">
        <v>1783320</v>
      </c>
      <c r="G202" s="8">
        <v>1491569</v>
      </c>
      <c r="H202" s="18">
        <f t="shared" si="33"/>
        <v>0.0660394383538075</v>
      </c>
      <c r="I202" s="20">
        <f t="shared" si="27"/>
        <v>0.0837520280810666</v>
      </c>
      <c r="J202" s="20">
        <f t="shared" si="28"/>
        <v>0.0833333733039546</v>
      </c>
      <c r="K202" s="20">
        <f t="shared" si="29"/>
        <v>0.000386450549229497</v>
      </c>
      <c r="L202" s="21">
        <f t="shared" si="34"/>
        <v>0.259999962808876</v>
      </c>
      <c r="M202" s="21">
        <f t="shared" si="35"/>
        <v>0.415999985014563</v>
      </c>
      <c r="N202" s="21">
        <f t="shared" si="36"/>
        <v>0.729999733923341</v>
      </c>
      <c r="O202" s="21">
        <f t="shared" si="37"/>
        <v>0.836400085234282</v>
      </c>
      <c r="P202" s="22" t="str">
        <f t="shared" si="30"/>
        <v/>
      </c>
      <c r="Q202" s="22" t="str">
        <f t="shared" si="31"/>
        <v/>
      </c>
      <c r="R202" s="3">
        <f ca="1">IF(ROW()&gt;3,IFERROR((VALUE(TRIM(CLEAN('Supporting Data'!G202)))-VALUE(TRIM(CLEAN(OFFSET('Supporting Data'!G202,-7,0)))))/VALUE(TRIM(CLEAN(OFFSET('Supporting Data'!G202,-7,0)))),""),"")</f>
        <v>0.111111111111111</v>
      </c>
      <c r="S202" s="3">
        <f>IFERROR(('Channel wise traffic'!C202-'Channel wise traffic'!C195)/'Channel wise traffic'!C195,"NA")</f>
        <v>0.0833334221569428</v>
      </c>
      <c r="T202" s="3">
        <f>IFERROR(('Channel wise traffic'!D202-'Channel wise traffic'!D195)/'Channel wise traffic'!D195,"NA")</f>
        <v>0.0833334221569428</v>
      </c>
      <c r="U202" s="3">
        <f>IFERROR(('Channel wise traffic'!E202-'Channel wise traffic'!E195)/'Channel wise traffic'!E195,"NA")</f>
        <v>0.0833330789748277</v>
      </c>
      <c r="V202" s="3">
        <f>IFERROR(('Channel wise traffic'!F202-'Channel wise traffic'!F195)/'Channel wise traffic'!F195,"NA")</f>
        <v>0.0833332103468072</v>
      </c>
      <c r="W202" t="str">
        <f t="shared" si="32"/>
        <v/>
      </c>
    </row>
    <row r="203" spans="2:23">
      <c r="B203" s="17">
        <v>43666</v>
      </c>
      <c r="C203" s="8">
        <v>44440853</v>
      </c>
      <c r="D203" s="8">
        <v>9332579</v>
      </c>
      <c r="E203" s="8">
        <v>3331730</v>
      </c>
      <c r="F203" s="8">
        <v>2152298</v>
      </c>
      <c r="G203" s="8">
        <v>1729156</v>
      </c>
      <c r="H203" s="18">
        <f t="shared" si="33"/>
        <v>0.0389091541514741</v>
      </c>
      <c r="I203" s="20">
        <f t="shared" ref="I203:I266" si="38">IFERROR((G203-G196)/G196,"NA")</f>
        <v>-0.0960207065249497</v>
      </c>
      <c r="J203" s="20">
        <f t="shared" ref="J203:J266" si="39">IFERROR((C203-C196)/C196,"NA")</f>
        <v>-0.00999998886159981</v>
      </c>
      <c r="K203" s="20">
        <f t="shared" ref="K203:K266" si="40">IFERROR((H203-H196)/H196,"NA")</f>
        <v>-0.0868896128237764</v>
      </c>
      <c r="L203" s="21">
        <f t="shared" si="34"/>
        <v>0.209999997074764</v>
      </c>
      <c r="M203" s="21">
        <f t="shared" si="35"/>
        <v>0.356999924672483</v>
      </c>
      <c r="N203" s="21">
        <f t="shared" si="36"/>
        <v>0.646000126060635</v>
      </c>
      <c r="O203" s="21">
        <f t="shared" si="37"/>
        <v>0.803399900943085</v>
      </c>
      <c r="P203" s="22" t="str">
        <f t="shared" ref="P203:P266" si="41">IF(I203&gt;0.2,"High",IF(I203&lt;-0.2,"Low",""))</f>
        <v/>
      </c>
      <c r="Q203" s="22" t="str">
        <f t="shared" ref="Q203:Q266" si="42">IF(J203&gt;0.2,"Hike",IF(J203&lt;-0.2,"Drop",""))</f>
        <v/>
      </c>
      <c r="R203" s="3">
        <f ca="1">IF(ROW()&gt;3,IFERROR((VALUE(TRIM(CLEAN('Supporting Data'!G203)))-VALUE(TRIM(CLEAN(OFFSET('Supporting Data'!G203,-7,0)))))/VALUE(TRIM(CLEAN(OFFSET('Supporting Data'!G203,-7,0)))),""),"")</f>
        <v>0.111111111111111</v>
      </c>
      <c r="S203" s="3">
        <f>IFERROR(('Channel wise traffic'!C203-'Channel wise traffic'!C196)/'Channel wise traffic'!C196,"NA")</f>
        <v>-0.00999999381199989</v>
      </c>
      <c r="T203" s="3">
        <f>IFERROR(('Channel wise traffic'!D203-'Channel wise traffic'!D196)/'Channel wise traffic'!D196,"NA")</f>
        <v>-0.00999997359786512</v>
      </c>
      <c r="U203" s="3">
        <f>IFERROR(('Channel wise traffic'!E203-'Channel wise traffic'!E196)/'Channel wise traffic'!E196,"NA")</f>
        <v>-0.0100000567045885</v>
      </c>
      <c r="V203" s="3">
        <f>IFERROR(('Channel wise traffic'!F203-'Channel wise traffic'!F196)/'Channel wise traffic'!F196,"NA")</f>
        <v>-0.010000055692001</v>
      </c>
      <c r="W203" t="str">
        <f t="shared" ref="W203:W266" si="43">IF(K203&gt;0.2,"Hike",IF(K203&lt;-0.2,"Drop",""))</f>
        <v/>
      </c>
    </row>
    <row r="204" spans="2:23">
      <c r="B204" s="17">
        <v>43667</v>
      </c>
      <c r="C204" s="8">
        <v>42645263</v>
      </c>
      <c r="D204" s="8">
        <v>9134615</v>
      </c>
      <c r="E204" s="8">
        <v>2950480</v>
      </c>
      <c r="F204" s="8">
        <v>1926073</v>
      </c>
      <c r="G204" s="8">
        <v>1547407</v>
      </c>
      <c r="H204" s="18">
        <f t="shared" si="33"/>
        <v>0.0362855541540452</v>
      </c>
      <c r="I204" s="20">
        <f t="shared" si="38"/>
        <v>-0.140967037798612</v>
      </c>
      <c r="J204" s="20">
        <f t="shared" si="39"/>
        <v>-0.0104166550641665</v>
      </c>
      <c r="K204" s="20">
        <f t="shared" si="40"/>
        <v>-0.131924595742777</v>
      </c>
      <c r="L204" s="21">
        <f t="shared" si="34"/>
        <v>0.214199992153877</v>
      </c>
      <c r="M204" s="21">
        <f t="shared" si="35"/>
        <v>0.322999929389471</v>
      </c>
      <c r="N204" s="21">
        <f t="shared" si="36"/>
        <v>0.652799883408801</v>
      </c>
      <c r="O204" s="21">
        <f t="shared" si="37"/>
        <v>0.803399974974988</v>
      </c>
      <c r="P204" s="22" t="str">
        <f t="shared" si="41"/>
        <v/>
      </c>
      <c r="Q204" s="22" t="str">
        <f t="shared" si="42"/>
        <v/>
      </c>
      <c r="R204" s="3">
        <f ca="1">IF(ROW()&gt;3,IFERROR((VALUE(TRIM(CLEAN('Supporting Data'!G204)))-VALUE(TRIM(CLEAN(OFFSET('Supporting Data'!G204,-7,0)))))/VALUE(TRIM(CLEAN(OFFSET('Supporting Data'!G204,-7,0)))),""),"")</f>
        <v>0.0769230769230769</v>
      </c>
      <c r="S204" s="3">
        <f>IFERROR(('Channel wise traffic'!C204-'Channel wise traffic'!C197)/'Channel wise traffic'!C197,"NA")</f>
        <v>-0.0104166606236976</v>
      </c>
      <c r="T204" s="3">
        <f>IFERROR(('Channel wise traffic'!D204-'Channel wise traffic'!D197)/'Channel wise traffic'!D197,"NA")</f>
        <v>-0.0104166389137722</v>
      </c>
      <c r="U204" s="3">
        <f>IFERROR(('Channel wise traffic'!E204-'Channel wise traffic'!E197)/'Channel wise traffic'!E197,"NA")</f>
        <v>-0.0104167259976411</v>
      </c>
      <c r="V204" s="3">
        <f>IFERROR(('Channel wise traffic'!F204-'Channel wise traffic'!F197)/'Channel wise traffic'!F197,"NA")</f>
        <v>-0.010416635986977</v>
      </c>
      <c r="W204" t="str">
        <f t="shared" si="43"/>
        <v/>
      </c>
    </row>
    <row r="205" spans="2:23">
      <c r="B205" s="17">
        <v>43668</v>
      </c>
      <c r="C205" s="8">
        <v>21500167</v>
      </c>
      <c r="D205" s="8">
        <v>5321291</v>
      </c>
      <c r="E205" s="8">
        <v>2128516</v>
      </c>
      <c r="F205" s="8">
        <v>1553817</v>
      </c>
      <c r="G205" s="8">
        <v>1286871</v>
      </c>
      <c r="H205" s="18">
        <f t="shared" si="33"/>
        <v>0.0598540002038124</v>
      </c>
      <c r="I205" s="20">
        <f t="shared" si="38"/>
        <v>-0.00902669273590725</v>
      </c>
      <c r="J205" s="20">
        <f t="shared" si="39"/>
        <v>0</v>
      </c>
      <c r="K205" s="20">
        <f t="shared" si="40"/>
        <v>-0.00902669273590728</v>
      </c>
      <c r="L205" s="21">
        <f t="shared" si="34"/>
        <v>0.247499984535004</v>
      </c>
      <c r="M205" s="21">
        <f t="shared" si="35"/>
        <v>0.399999924830271</v>
      </c>
      <c r="N205" s="21">
        <f t="shared" si="36"/>
        <v>0.730000150339485</v>
      </c>
      <c r="O205" s="21">
        <f t="shared" si="37"/>
        <v>0.828199845927802</v>
      </c>
      <c r="P205" s="22" t="str">
        <f t="shared" si="41"/>
        <v/>
      </c>
      <c r="Q205" s="22" t="str">
        <f t="shared" si="42"/>
        <v/>
      </c>
      <c r="R205" s="3">
        <f ca="1">IF(ROW()&gt;3,IFERROR((VALUE(TRIM(CLEAN('Supporting Data'!G205)))-VALUE(TRIM(CLEAN(OFFSET('Supporting Data'!G205,-7,0)))))/VALUE(TRIM(CLEAN(OFFSET('Supporting Data'!G205,-7,0)))),""),"")</f>
        <v>0.037037037037037</v>
      </c>
      <c r="S205" s="3">
        <f>IFERROR(('Channel wise traffic'!C205-'Channel wise traffic'!C198)/'Channel wise traffic'!C198,"NA")</f>
        <v>0</v>
      </c>
      <c r="T205" s="3">
        <f>IFERROR(('Channel wise traffic'!D205-'Channel wise traffic'!D198)/'Channel wise traffic'!D198,"NA")</f>
        <v>0</v>
      </c>
      <c r="U205" s="3">
        <f>IFERROR(('Channel wise traffic'!E205-'Channel wise traffic'!E198)/'Channel wise traffic'!E198,"NA")</f>
        <v>0</v>
      </c>
      <c r="V205" s="3">
        <f>IFERROR(('Channel wise traffic'!F205-'Channel wise traffic'!F198)/'Channel wise traffic'!F198,"NA")</f>
        <v>0</v>
      </c>
      <c r="W205" t="str">
        <f t="shared" si="43"/>
        <v/>
      </c>
    </row>
    <row r="206" spans="2:23">
      <c r="B206" s="17">
        <v>43669</v>
      </c>
      <c r="C206" s="8">
        <v>21282993</v>
      </c>
      <c r="D206" s="8">
        <v>5054710</v>
      </c>
      <c r="E206" s="8">
        <v>2001665</v>
      </c>
      <c r="F206" s="8">
        <v>1505052</v>
      </c>
      <c r="G206" s="8">
        <v>1172435</v>
      </c>
      <c r="H206" s="18">
        <f t="shared" si="33"/>
        <v>0.0550878816715299</v>
      </c>
      <c r="I206" s="20">
        <f t="shared" si="38"/>
        <v>1.35031803721025</v>
      </c>
      <c r="J206" s="20">
        <f t="shared" si="39"/>
        <v>0.0315789376744937</v>
      </c>
      <c r="K206" s="20">
        <f t="shared" si="40"/>
        <v>1.27836954727732</v>
      </c>
      <c r="L206" s="21">
        <f t="shared" si="34"/>
        <v>0.237499960649332</v>
      </c>
      <c r="M206" s="21">
        <f t="shared" si="35"/>
        <v>0.395999968346354</v>
      </c>
      <c r="N206" s="21">
        <f t="shared" si="36"/>
        <v>0.751900043214024</v>
      </c>
      <c r="O206" s="21">
        <f t="shared" si="37"/>
        <v>0.778999662470134</v>
      </c>
      <c r="P206" s="22" t="str">
        <f t="shared" si="41"/>
        <v>High</v>
      </c>
      <c r="Q206" s="22" t="str">
        <f t="shared" si="42"/>
        <v/>
      </c>
      <c r="R206" s="3">
        <f ca="1">IF(ROW()&gt;3,IFERROR((VALUE(TRIM(CLEAN('Supporting Data'!G206)))-VALUE(TRIM(CLEAN(OFFSET('Supporting Data'!G206,-7,0)))))/VALUE(TRIM(CLEAN(OFFSET('Supporting Data'!G206,-7,0)))),""),"")</f>
        <v>-0.166666666666667</v>
      </c>
      <c r="S206" s="3">
        <f>IFERROR(('Channel wise traffic'!C206-'Channel wise traffic'!C199)/'Channel wise traffic'!C199,"NA")</f>
        <v>0.0315789119373988</v>
      </c>
      <c r="T206" s="3">
        <f>IFERROR(('Channel wise traffic'!D206-'Channel wise traffic'!D199)/'Channel wise traffic'!D199,"NA")</f>
        <v>0.0315790494097744</v>
      </c>
      <c r="U206" s="3">
        <f>IFERROR(('Channel wise traffic'!E206-'Channel wise traffic'!E199)/'Channel wise traffic'!E199,"NA")</f>
        <v>0.0315788499653222</v>
      </c>
      <c r="V206" s="3">
        <f>IFERROR(('Channel wise traffic'!F206-'Channel wise traffic'!F199)/'Channel wise traffic'!F199,"NA")</f>
        <v>0.031578900272418</v>
      </c>
      <c r="W206" t="str">
        <f t="shared" si="43"/>
        <v>Hike</v>
      </c>
    </row>
    <row r="207" spans="2:23">
      <c r="B207" s="17">
        <v>43670</v>
      </c>
      <c r="C207" s="8">
        <v>21934513</v>
      </c>
      <c r="D207" s="8">
        <v>5593301</v>
      </c>
      <c r="E207" s="8">
        <v>2192574</v>
      </c>
      <c r="F207" s="8">
        <v>1536555</v>
      </c>
      <c r="G207" s="8">
        <v>1297775</v>
      </c>
      <c r="H207" s="18">
        <f t="shared" si="33"/>
        <v>0.0591658907585502</v>
      </c>
      <c r="I207" s="20">
        <f t="shared" si="38"/>
        <v>0.00927637580520855</v>
      </c>
      <c r="J207" s="20">
        <f t="shared" si="39"/>
        <v>0.0202019826171583</v>
      </c>
      <c r="K207" s="20">
        <f t="shared" si="40"/>
        <v>-0.0107092585567438</v>
      </c>
      <c r="L207" s="21">
        <f t="shared" si="34"/>
        <v>0.255000008434197</v>
      </c>
      <c r="M207" s="21">
        <f t="shared" si="35"/>
        <v>0.392000001430282</v>
      </c>
      <c r="N207" s="21">
        <f t="shared" si="36"/>
        <v>0.700799608131812</v>
      </c>
      <c r="O207" s="21">
        <f t="shared" si="37"/>
        <v>0.844600421071813</v>
      </c>
      <c r="P207" s="22" t="str">
        <f t="shared" si="41"/>
        <v/>
      </c>
      <c r="Q207" s="22" t="str">
        <f t="shared" si="42"/>
        <v/>
      </c>
      <c r="R207" s="3">
        <f ca="1">IF(ROW()&gt;3,IFERROR((VALUE(TRIM(CLEAN('Supporting Data'!G207)))-VALUE(TRIM(CLEAN(OFFSET('Supporting Data'!G207,-7,0)))))/VALUE(TRIM(CLEAN(OFFSET('Supporting Data'!G207,-7,0)))),""),"")</f>
        <v>0</v>
      </c>
      <c r="S207" s="3">
        <f>IFERROR(('Channel wise traffic'!C207-'Channel wise traffic'!C200)/'Channel wise traffic'!C200,"NA")</f>
        <v>0.0202019105795046</v>
      </c>
      <c r="T207" s="3">
        <f>IFERROR(('Channel wise traffic'!D207-'Channel wise traffic'!D200)/'Channel wise traffic'!D200,"NA")</f>
        <v>0.0202019105795046</v>
      </c>
      <c r="U207" s="3">
        <f>IFERROR(('Channel wise traffic'!E207-'Channel wise traffic'!E200)/'Channel wise traffic'!E200,"NA")</f>
        <v>0.0202019604079123</v>
      </c>
      <c r="V207" s="3">
        <f>IFERROR(('Channel wise traffic'!F207-'Channel wise traffic'!F200)/'Channel wise traffic'!F200,"NA")</f>
        <v>0.0202019912905858</v>
      </c>
      <c r="W207" t="str">
        <f t="shared" si="43"/>
        <v/>
      </c>
    </row>
    <row r="208" spans="2:23">
      <c r="B208" s="17">
        <v>43671</v>
      </c>
      <c r="C208" s="8">
        <v>20631473</v>
      </c>
      <c r="D208" s="8">
        <v>5415761</v>
      </c>
      <c r="E208" s="8">
        <v>2122978</v>
      </c>
      <c r="F208" s="8">
        <v>1580769</v>
      </c>
      <c r="G208" s="8">
        <v>1296231</v>
      </c>
      <c r="H208" s="18">
        <f t="shared" si="33"/>
        <v>0.0628278455929928</v>
      </c>
      <c r="I208" s="20">
        <f t="shared" si="38"/>
        <v>-0.103373164784616</v>
      </c>
      <c r="J208" s="20">
        <f t="shared" si="39"/>
        <v>-0.0686274593894361</v>
      </c>
      <c r="K208" s="20">
        <f t="shared" si="40"/>
        <v>-0.0373059156032263</v>
      </c>
      <c r="L208" s="21">
        <f t="shared" si="34"/>
        <v>0.262499967888866</v>
      </c>
      <c r="M208" s="21">
        <f t="shared" si="35"/>
        <v>0.391999942390368</v>
      </c>
      <c r="N208" s="21">
        <f t="shared" si="36"/>
        <v>0.744599802729939</v>
      </c>
      <c r="O208" s="21">
        <f t="shared" si="37"/>
        <v>0.820000265693469</v>
      </c>
      <c r="P208" s="22" t="str">
        <f t="shared" si="41"/>
        <v/>
      </c>
      <c r="Q208" s="22" t="str">
        <f t="shared" si="42"/>
        <v/>
      </c>
      <c r="R208" s="3">
        <f ca="1">IF(ROW()&gt;3,IFERROR((VALUE(TRIM(CLEAN('Supporting Data'!G208)))-VALUE(TRIM(CLEAN(OFFSET('Supporting Data'!G208,-7,0)))))/VALUE(TRIM(CLEAN(OFFSET('Supporting Data'!G208,-7,0)))),""),"")</f>
        <v>-0.0689655172413793</v>
      </c>
      <c r="S208" s="3">
        <f>IFERROR(('Channel wise traffic'!C208-'Channel wise traffic'!C201)/'Channel wise traffic'!C201,"NA")</f>
        <v>-0.0686274571273544</v>
      </c>
      <c r="T208" s="3">
        <f>IFERROR(('Channel wise traffic'!D208-'Channel wise traffic'!D201)/'Channel wise traffic'!D201,"NA")</f>
        <v>-0.0686275017952819</v>
      </c>
      <c r="U208" s="3">
        <f>IFERROR(('Channel wise traffic'!E208-'Channel wise traffic'!E201)/'Channel wise traffic'!E201,"NA")</f>
        <v>-0.0686272538305115</v>
      </c>
      <c r="V208" s="3">
        <f>IFERROR(('Channel wise traffic'!F208-'Channel wise traffic'!F201)/'Channel wise traffic'!F201,"NA")</f>
        <v>-0.0686273556551872</v>
      </c>
      <c r="W208" t="str">
        <f t="shared" si="43"/>
        <v/>
      </c>
    </row>
    <row r="209" spans="2:23">
      <c r="B209" s="17">
        <v>43672</v>
      </c>
      <c r="C209" s="8">
        <v>21065820</v>
      </c>
      <c r="D209" s="8">
        <v>5319119</v>
      </c>
      <c r="E209" s="8">
        <v>2063818</v>
      </c>
      <c r="F209" s="8">
        <v>1566850</v>
      </c>
      <c r="G209" s="8">
        <v>1246273</v>
      </c>
      <c r="H209" s="18">
        <f t="shared" si="33"/>
        <v>0.0591609061503421</v>
      </c>
      <c r="I209" s="20">
        <f t="shared" si="38"/>
        <v>-0.164455013479095</v>
      </c>
      <c r="J209" s="20">
        <f t="shared" si="39"/>
        <v>-0.0673076999706987</v>
      </c>
      <c r="K209" s="20">
        <f t="shared" si="40"/>
        <v>-0.104157945235898</v>
      </c>
      <c r="L209" s="21">
        <f t="shared" si="34"/>
        <v>0.252499973891356</v>
      </c>
      <c r="M209" s="21">
        <f t="shared" si="35"/>
        <v>0.387999967663818</v>
      </c>
      <c r="N209" s="21">
        <f t="shared" si="36"/>
        <v>0.759199696872496</v>
      </c>
      <c r="O209" s="21">
        <f t="shared" si="37"/>
        <v>0.795400325493825</v>
      </c>
      <c r="P209" s="22" t="str">
        <f t="shared" si="41"/>
        <v/>
      </c>
      <c r="Q209" s="22" t="str">
        <f t="shared" si="42"/>
        <v/>
      </c>
      <c r="R209" s="3">
        <f ca="1">IF(ROW()&gt;3,IFERROR((VALUE(TRIM(CLEAN('Supporting Data'!G209)))-VALUE(TRIM(CLEAN(OFFSET('Supporting Data'!G209,-7,0)))))/VALUE(TRIM(CLEAN(OFFSET('Supporting Data'!G209,-7,0)))),""),"")</f>
        <v>-0.166666666666667</v>
      </c>
      <c r="S209" s="3">
        <f>IFERROR(('Channel wise traffic'!C209-'Channel wise traffic'!C202)/'Channel wise traffic'!C202,"NA")</f>
        <v>-0.0673076970379433</v>
      </c>
      <c r="T209" s="3">
        <f>IFERROR(('Channel wise traffic'!D209-'Channel wise traffic'!D202)/'Channel wise traffic'!D202,"NA")</f>
        <v>-0.067307738033452</v>
      </c>
      <c r="U209" s="3">
        <f>IFERROR(('Channel wise traffic'!E209-'Channel wise traffic'!E202)/'Channel wise traffic'!E202,"NA")</f>
        <v>-0.0673075026675785</v>
      </c>
      <c r="V209" s="3">
        <f>IFERROR(('Channel wise traffic'!F209-'Channel wise traffic'!F202)/'Channel wise traffic'!F202,"NA")</f>
        <v>-0.0673076006135855</v>
      </c>
      <c r="W209" t="str">
        <f t="shared" si="43"/>
        <v/>
      </c>
    </row>
    <row r="210" spans="2:23">
      <c r="B210" s="17">
        <v>43673</v>
      </c>
      <c r="C210" s="8">
        <v>44889750</v>
      </c>
      <c r="D210" s="8">
        <v>9615384</v>
      </c>
      <c r="E210" s="8">
        <v>3171153</v>
      </c>
      <c r="F210" s="8">
        <v>2156384</v>
      </c>
      <c r="G210" s="8">
        <v>1698799</v>
      </c>
      <c r="H210" s="18">
        <f t="shared" si="33"/>
        <v>0.0378438062141135</v>
      </c>
      <c r="I210" s="20">
        <f t="shared" si="38"/>
        <v>-0.017555963718716</v>
      </c>
      <c r="J210" s="20">
        <f t="shared" si="39"/>
        <v>0.0101009987364554</v>
      </c>
      <c r="K210" s="20">
        <f t="shared" si="40"/>
        <v>-0.0273803931386741</v>
      </c>
      <c r="L210" s="21">
        <f t="shared" si="34"/>
        <v>0.21419998997544</v>
      </c>
      <c r="M210" s="21">
        <f t="shared" si="35"/>
        <v>0.329799933107196</v>
      </c>
      <c r="N210" s="21">
        <f t="shared" si="36"/>
        <v>0.679999987386291</v>
      </c>
      <c r="O210" s="21">
        <f t="shared" si="37"/>
        <v>0.787799853829374</v>
      </c>
      <c r="P210" s="22" t="str">
        <f t="shared" si="41"/>
        <v/>
      </c>
      <c r="Q210" s="22" t="str">
        <f t="shared" si="42"/>
        <v/>
      </c>
      <c r="R210" s="3">
        <f ca="1">IF(ROW()&gt;3,IFERROR((VALUE(TRIM(CLEAN('Supporting Data'!G210)))-VALUE(TRIM(CLEAN(OFFSET('Supporting Data'!G210,-7,0)))))/VALUE(TRIM(CLEAN(OFFSET('Supporting Data'!G210,-7,0)))),""),"")</f>
        <v>-0.0333333333333333</v>
      </c>
      <c r="S210" s="3">
        <f>IFERROR(('Channel wise traffic'!C210-'Channel wise traffic'!C203)/'Channel wise traffic'!C203,"NA")</f>
        <v>0.0101010037873686</v>
      </c>
      <c r="T210" s="3">
        <f>IFERROR(('Channel wise traffic'!D210-'Channel wise traffic'!D203)/'Channel wise traffic'!D203,"NA")</f>
        <v>0.0101009831628057</v>
      </c>
      <c r="U210" s="3">
        <f>IFERROR(('Channel wise traffic'!E210-'Channel wise traffic'!E203)/'Channel wise traffic'!E203,"NA")</f>
        <v>0.0101010679569348</v>
      </c>
      <c r="V210" s="3">
        <f>IFERROR(('Channel wise traffic'!F210-'Channel wise traffic'!F203)/'Channel wise traffic'!F203,"NA")</f>
        <v>0.0101010669237875</v>
      </c>
      <c r="W210" t="str">
        <f t="shared" si="43"/>
        <v/>
      </c>
    </row>
    <row r="211" spans="2:23">
      <c r="B211" s="17">
        <v>43674</v>
      </c>
      <c r="C211" s="8">
        <v>43543058</v>
      </c>
      <c r="D211" s="8">
        <v>8778280</v>
      </c>
      <c r="E211" s="8">
        <v>3074153</v>
      </c>
      <c r="F211" s="8">
        <v>2027711</v>
      </c>
      <c r="G211" s="8">
        <v>1660696</v>
      </c>
      <c r="H211" s="18">
        <f t="shared" si="33"/>
        <v>0.0381391679013449</v>
      </c>
      <c r="I211" s="20">
        <f t="shared" si="38"/>
        <v>0.0732121542683987</v>
      </c>
      <c r="J211" s="20">
        <f t="shared" si="39"/>
        <v>0.021052631332113</v>
      </c>
      <c r="K211" s="20">
        <f t="shared" si="40"/>
        <v>0.0510840688674745</v>
      </c>
      <c r="L211" s="21">
        <f t="shared" si="34"/>
        <v>0.201599988682467</v>
      </c>
      <c r="M211" s="21">
        <f t="shared" si="35"/>
        <v>0.350199925270098</v>
      </c>
      <c r="N211" s="21">
        <f t="shared" si="36"/>
        <v>0.659599896296639</v>
      </c>
      <c r="O211" s="21">
        <f t="shared" si="37"/>
        <v>0.819000340778346</v>
      </c>
      <c r="P211" s="22" t="str">
        <f t="shared" si="41"/>
        <v/>
      </c>
      <c r="Q211" s="22" t="str">
        <f t="shared" si="42"/>
        <v/>
      </c>
      <c r="R211" s="3">
        <f ca="1">IF(ROW()&gt;3,IFERROR((VALUE(TRIM(CLEAN('Supporting Data'!G211)))-VALUE(TRIM(CLEAN(OFFSET('Supporting Data'!G211,-7,0)))))/VALUE(TRIM(CLEAN(OFFSET('Supporting Data'!G211,-7,0)))),""),"")</f>
        <v>-0.0714285714285714</v>
      </c>
      <c r="S211" s="3">
        <f>IFERROR(('Channel wise traffic'!C211-'Channel wise traffic'!C204)/'Channel wise traffic'!C204,"NA")</f>
        <v>0.0210526192372293</v>
      </c>
      <c r="T211" s="3">
        <f>IFERROR(('Channel wise traffic'!D211-'Channel wise traffic'!D204)/'Channel wise traffic'!D204,"NA")</f>
        <v>0.0210525748984669</v>
      </c>
      <c r="U211" s="3">
        <f>IFERROR(('Channel wise traffic'!E211-'Channel wise traffic'!E204)/'Channel wise traffic'!E204,"NA")</f>
        <v>0.0210527527521979</v>
      </c>
      <c r="V211" s="3">
        <f>IFERROR(('Channel wise traffic'!F211-'Channel wise traffic'!F204)/'Channel wise traffic'!F204,"NA")</f>
        <v>0.021052659110472</v>
      </c>
      <c r="W211" t="str">
        <f t="shared" si="43"/>
        <v/>
      </c>
    </row>
    <row r="212" spans="2:23">
      <c r="B212" s="17">
        <v>43675</v>
      </c>
      <c r="C212" s="8">
        <v>21500167</v>
      </c>
      <c r="D212" s="8">
        <v>5536293</v>
      </c>
      <c r="E212" s="8">
        <v>2214517</v>
      </c>
      <c r="F212" s="8">
        <v>1551933</v>
      </c>
      <c r="G212" s="8">
        <v>1298037</v>
      </c>
      <c r="H212" s="18">
        <f t="shared" si="33"/>
        <v>0.0603733450070411</v>
      </c>
      <c r="I212" s="20">
        <f t="shared" si="38"/>
        <v>0.00867686038460731</v>
      </c>
      <c r="J212" s="20">
        <f t="shared" si="39"/>
        <v>0</v>
      </c>
      <c r="K212" s="20">
        <f t="shared" si="40"/>
        <v>0.00867686038460733</v>
      </c>
      <c r="L212" s="21">
        <f t="shared" si="34"/>
        <v>0.257499999883722</v>
      </c>
      <c r="M212" s="21">
        <f t="shared" si="35"/>
        <v>0.399999963874744</v>
      </c>
      <c r="N212" s="21">
        <f t="shared" si="36"/>
        <v>0.700799768075838</v>
      </c>
      <c r="O212" s="21">
        <f t="shared" si="37"/>
        <v>0.836400153872622</v>
      </c>
      <c r="P212" s="22" t="str">
        <f t="shared" si="41"/>
        <v/>
      </c>
      <c r="Q212" s="22" t="str">
        <f t="shared" si="42"/>
        <v/>
      </c>
      <c r="R212" s="3">
        <f ca="1">IF(ROW()&gt;3,IFERROR((VALUE(TRIM(CLEAN('Supporting Data'!G212)))-VALUE(TRIM(CLEAN(OFFSET('Supporting Data'!G212,-7,0)))))/VALUE(TRIM(CLEAN(OFFSET('Supporting Data'!G212,-7,0)))),""),"")</f>
        <v>-0.107142857142857</v>
      </c>
      <c r="S212" s="3">
        <f>IFERROR(('Channel wise traffic'!C212-'Channel wise traffic'!C205)/'Channel wise traffic'!C205,"NA")</f>
        <v>0</v>
      </c>
      <c r="T212" s="3">
        <f>IFERROR(('Channel wise traffic'!D212-'Channel wise traffic'!D205)/'Channel wise traffic'!D205,"NA")</f>
        <v>0</v>
      </c>
      <c r="U212" s="3">
        <f>IFERROR(('Channel wise traffic'!E212-'Channel wise traffic'!E205)/'Channel wise traffic'!E205,"NA")</f>
        <v>0</v>
      </c>
      <c r="V212" s="3">
        <f>IFERROR(('Channel wise traffic'!F212-'Channel wise traffic'!F205)/'Channel wise traffic'!F205,"NA")</f>
        <v>0</v>
      </c>
      <c r="W212" t="str">
        <f t="shared" si="43"/>
        <v/>
      </c>
    </row>
    <row r="213" spans="2:23">
      <c r="B213" s="17">
        <v>43676</v>
      </c>
      <c r="C213" s="8">
        <v>20848646</v>
      </c>
      <c r="D213" s="8">
        <v>5212161</v>
      </c>
      <c r="E213" s="8">
        <v>2043167</v>
      </c>
      <c r="F213" s="8">
        <v>1416936</v>
      </c>
      <c r="G213" s="8">
        <v>1208363</v>
      </c>
      <c r="H213" s="18">
        <f t="shared" si="33"/>
        <v>0.0579588238008358</v>
      </c>
      <c r="I213" s="20">
        <f t="shared" si="38"/>
        <v>0.030643916293867</v>
      </c>
      <c r="J213" s="20">
        <f t="shared" si="39"/>
        <v>-0.0204081728542597</v>
      </c>
      <c r="K213" s="20">
        <f t="shared" si="40"/>
        <v>0.0521156748488586</v>
      </c>
      <c r="L213" s="21">
        <f t="shared" si="34"/>
        <v>0.249999976017627</v>
      </c>
      <c r="M213" s="21">
        <f t="shared" si="35"/>
        <v>0.391999978511792</v>
      </c>
      <c r="N213" s="21">
        <f t="shared" si="36"/>
        <v>0.693499846072299</v>
      </c>
      <c r="O213" s="21">
        <f t="shared" si="37"/>
        <v>0.852799985320438</v>
      </c>
      <c r="P213" s="22" t="str">
        <f t="shared" si="41"/>
        <v/>
      </c>
      <c r="Q213" s="22" t="str">
        <f t="shared" si="42"/>
        <v/>
      </c>
      <c r="R213" s="3">
        <f ca="1">IF(ROW()&gt;3,IFERROR((VALUE(TRIM(CLEAN('Supporting Data'!G213)))-VALUE(TRIM(CLEAN(OFFSET('Supporting Data'!G213,-7,0)))))/VALUE(TRIM(CLEAN(OFFSET('Supporting Data'!G213,-7,0)))),""),"")</f>
        <v>0.16</v>
      </c>
      <c r="S213" s="3">
        <f>IFERROR(('Channel wise traffic'!C213-'Channel wise traffic'!C206)/'Channel wise traffic'!C206,"NA")</f>
        <v>-0.0204081845740933</v>
      </c>
      <c r="T213" s="3">
        <f>IFERROR(('Channel wise traffic'!D213-'Channel wise traffic'!D206)/'Channel wise traffic'!D206,"NA")</f>
        <v>-0.0204082271916648</v>
      </c>
      <c r="U213" s="3">
        <f>IFERROR(('Channel wise traffic'!E213-'Channel wise traffic'!E206)/'Channel wise traffic'!E206,"NA")</f>
        <v>-0.0204081022446862</v>
      </c>
      <c r="V213" s="3">
        <f>IFERROR(('Channel wise traffic'!F213-'Channel wise traffic'!F206)/'Channel wise traffic'!F206,"NA")</f>
        <v>-0.0204081337608325</v>
      </c>
      <c r="W213" t="str">
        <f t="shared" si="43"/>
        <v/>
      </c>
    </row>
    <row r="214" spans="2:23">
      <c r="B214" s="17">
        <v>43677</v>
      </c>
      <c r="C214" s="8">
        <v>22368860</v>
      </c>
      <c r="D214" s="8">
        <v>5592215</v>
      </c>
      <c r="E214" s="8">
        <v>2214517</v>
      </c>
      <c r="F214" s="8">
        <v>1535767</v>
      </c>
      <c r="G214" s="8">
        <v>1322295</v>
      </c>
      <c r="H214" s="18">
        <f t="shared" si="33"/>
        <v>0.0591132046961714</v>
      </c>
      <c r="I214" s="20">
        <f t="shared" si="38"/>
        <v>0.0188938760570977</v>
      </c>
      <c r="J214" s="20">
        <f t="shared" si="39"/>
        <v>0.0198019896771813</v>
      </c>
      <c r="K214" s="20">
        <f t="shared" si="40"/>
        <v>-0.000890480337630147</v>
      </c>
      <c r="L214" s="21">
        <f t="shared" si="34"/>
        <v>0.25</v>
      </c>
      <c r="M214" s="21">
        <f t="shared" si="35"/>
        <v>0.395999974965197</v>
      </c>
      <c r="N214" s="21">
        <f t="shared" si="36"/>
        <v>0.693499756380285</v>
      </c>
      <c r="O214" s="21">
        <f t="shared" si="37"/>
        <v>0.86099974800865</v>
      </c>
      <c r="P214" s="22" t="str">
        <f t="shared" si="41"/>
        <v/>
      </c>
      <c r="Q214" s="22" t="str">
        <f t="shared" si="42"/>
        <v/>
      </c>
      <c r="R214" s="3">
        <f ca="1">IF(ROW()&gt;3,IFERROR((VALUE(TRIM(CLEAN('Supporting Data'!G214)))-VALUE(TRIM(CLEAN(OFFSET('Supporting Data'!G214,-7,0)))))/VALUE(TRIM(CLEAN(OFFSET('Supporting Data'!G214,-7,0)))),""),"")</f>
        <v>0</v>
      </c>
      <c r="S214" s="3">
        <f>IFERROR(('Channel wise traffic'!C214-'Channel wise traffic'!C207)/'Channel wise traffic'!C207,"NA")</f>
        <v>0.0198020015135965</v>
      </c>
      <c r="T214" s="3">
        <f>IFERROR(('Channel wise traffic'!D214-'Channel wise traffic'!D207)/'Channel wise traffic'!D207,"NA")</f>
        <v>0.0198020437267975</v>
      </c>
      <c r="U214" s="3">
        <f>IFERROR(('Channel wise traffic'!E214-'Channel wise traffic'!E207)/'Channel wise traffic'!E207,"NA")</f>
        <v>0.0198019227485457</v>
      </c>
      <c r="V214" s="3">
        <f>IFERROR(('Channel wise traffic'!F214-'Channel wise traffic'!F207)/'Channel wise traffic'!F207,"NA")</f>
        <v>0.0198019524202552</v>
      </c>
      <c r="W214" t="str">
        <f t="shared" si="43"/>
        <v/>
      </c>
    </row>
    <row r="215" spans="2:23">
      <c r="B215" s="17">
        <v>43678</v>
      </c>
      <c r="C215" s="8">
        <v>22151687</v>
      </c>
      <c r="D215" s="8">
        <v>5704059</v>
      </c>
      <c r="E215" s="8">
        <v>2327256</v>
      </c>
      <c r="F215" s="8">
        <v>1749863</v>
      </c>
      <c r="G215" s="8">
        <v>1506632</v>
      </c>
      <c r="H215" s="18">
        <f t="shared" si="33"/>
        <v>0.0680143232431914</v>
      </c>
      <c r="I215" s="20">
        <f t="shared" si="38"/>
        <v>0.162317519022458</v>
      </c>
      <c r="J215" s="20">
        <f t="shared" si="39"/>
        <v>0.0736842202202431</v>
      </c>
      <c r="K215" s="20">
        <f t="shared" si="40"/>
        <v>0.0825506206881144</v>
      </c>
      <c r="L215" s="21">
        <f t="shared" si="34"/>
        <v>0.257499981829826</v>
      </c>
      <c r="M215" s="21">
        <f t="shared" si="35"/>
        <v>0.40799998737741</v>
      </c>
      <c r="N215" s="21">
        <f t="shared" si="36"/>
        <v>0.751899662091321</v>
      </c>
      <c r="O215" s="21">
        <f t="shared" si="37"/>
        <v>0.860999975426648</v>
      </c>
      <c r="P215" s="22" t="str">
        <f t="shared" si="41"/>
        <v/>
      </c>
      <c r="Q215" s="22" t="str">
        <f t="shared" si="42"/>
        <v/>
      </c>
      <c r="R215" s="3">
        <f ca="1">IF(ROW()&gt;3,IFERROR((VALUE(TRIM(CLEAN('Supporting Data'!G215)))-VALUE(TRIM(CLEAN(OFFSET('Supporting Data'!G215,-7,0)))))/VALUE(TRIM(CLEAN(OFFSET('Supporting Data'!G215,-7,0)))),""),"")</f>
        <v>-0.0740740740740741</v>
      </c>
      <c r="S215" s="3">
        <f>IFERROR(('Channel wise traffic'!C215-'Channel wise traffic'!C208)/'Channel wise traffic'!C208,"NA")</f>
        <v>0.0736842176125203</v>
      </c>
      <c r="T215" s="3">
        <f>IFERROR(('Channel wise traffic'!D215-'Channel wise traffic'!D208)/'Channel wise traffic'!D208,"NA")</f>
        <v>0.0736842691056112</v>
      </c>
      <c r="U215" s="3">
        <f>IFERROR(('Channel wise traffic'!E215-'Channel wise traffic'!E208)/'Channel wise traffic'!E208,"NA")</f>
        <v>0.0736839832524184</v>
      </c>
      <c r="V215" s="3">
        <f>IFERROR(('Channel wise traffic'!F215-'Channel wise traffic'!F208)/'Channel wise traffic'!F208,"NA")</f>
        <v>0.073684100635642</v>
      </c>
      <c r="W215" t="str">
        <f t="shared" si="43"/>
        <v/>
      </c>
    </row>
    <row r="216" spans="2:23">
      <c r="B216" s="17">
        <v>43679</v>
      </c>
      <c r="C216" s="8">
        <v>22803207</v>
      </c>
      <c r="D216" s="8">
        <v>5814817</v>
      </c>
      <c r="E216" s="8">
        <v>2256149</v>
      </c>
      <c r="F216" s="8">
        <v>1581109</v>
      </c>
      <c r="G216" s="8">
        <v>1322439</v>
      </c>
      <c r="H216" s="18">
        <f t="shared" si="33"/>
        <v>0.0579935532752038</v>
      </c>
      <c r="I216" s="20">
        <f t="shared" si="38"/>
        <v>0.0611150205452577</v>
      </c>
      <c r="J216" s="20">
        <f t="shared" si="39"/>
        <v>0.0824742165270566</v>
      </c>
      <c r="K216" s="20">
        <f t="shared" si="40"/>
        <v>-0.0197318288562349</v>
      </c>
      <c r="L216" s="21">
        <f t="shared" si="34"/>
        <v>0.254999965575018</v>
      </c>
      <c r="M216" s="21">
        <f t="shared" si="35"/>
        <v>0.388000000687898</v>
      </c>
      <c r="N216" s="21">
        <f t="shared" si="36"/>
        <v>0.700799902843296</v>
      </c>
      <c r="O216" s="21">
        <f t="shared" si="37"/>
        <v>0.836399641011467</v>
      </c>
      <c r="P216" s="22" t="str">
        <f t="shared" si="41"/>
        <v/>
      </c>
      <c r="Q216" s="22" t="str">
        <f t="shared" si="42"/>
        <v/>
      </c>
      <c r="R216" s="3">
        <f ca="1">IF(ROW()&gt;3,IFERROR((VALUE(TRIM(CLEAN('Supporting Data'!G216)))-VALUE(TRIM(CLEAN(OFFSET('Supporting Data'!G216,-7,0)))))/VALUE(TRIM(CLEAN(OFFSET('Supporting Data'!G216,-7,0)))),""),"")</f>
        <v>0.04</v>
      </c>
      <c r="S216" s="3">
        <f>IFERROR(('Channel wise traffic'!C216-'Channel wise traffic'!C209)/'Channel wise traffic'!C209,"NA")</f>
        <v>0.0824741765063073</v>
      </c>
      <c r="T216" s="3">
        <f>IFERROR(('Channel wise traffic'!D216-'Channel wise traffic'!D209)/'Channel wise traffic'!D209,"NA")</f>
        <v>0.0824743119932219</v>
      </c>
      <c r="U216" s="3">
        <f>IFERROR(('Channel wise traffic'!E216-'Channel wise traffic'!E209)/'Channel wise traffic'!E209,"NA")</f>
        <v>0.0824739776630819</v>
      </c>
      <c r="V216" s="3">
        <f>IFERROR(('Channel wise traffic'!F216-'Channel wise traffic'!F209)/'Channel wise traffic'!F209,"NA")</f>
        <v>0.0824741063403293</v>
      </c>
      <c r="W216" t="str">
        <f t="shared" si="43"/>
        <v/>
      </c>
    </row>
    <row r="217" spans="2:23">
      <c r="B217" s="17">
        <v>43680</v>
      </c>
      <c r="C217" s="8">
        <v>45338648</v>
      </c>
      <c r="D217" s="8">
        <v>9045060</v>
      </c>
      <c r="E217" s="8">
        <v>3167580</v>
      </c>
      <c r="F217" s="8">
        <v>2240112</v>
      </c>
      <c r="G217" s="8">
        <v>1782233</v>
      </c>
      <c r="H217" s="18">
        <f t="shared" si="33"/>
        <v>0.0393093547915236</v>
      </c>
      <c r="I217" s="20">
        <f t="shared" si="38"/>
        <v>0.0491135207873327</v>
      </c>
      <c r="J217" s="20">
        <f t="shared" si="39"/>
        <v>0.0100000111384002</v>
      </c>
      <c r="K217" s="20">
        <f t="shared" si="40"/>
        <v>0.0387262467500834</v>
      </c>
      <c r="L217" s="21">
        <f t="shared" si="34"/>
        <v>0.199499993912478</v>
      </c>
      <c r="M217" s="21">
        <f t="shared" si="35"/>
        <v>0.350199998673309</v>
      </c>
      <c r="N217" s="21">
        <f t="shared" si="36"/>
        <v>0.70719981815771</v>
      </c>
      <c r="O217" s="21">
        <f t="shared" si="37"/>
        <v>0.79559995214525</v>
      </c>
      <c r="P217" s="22" t="str">
        <f t="shared" si="41"/>
        <v/>
      </c>
      <c r="Q217" s="22" t="str">
        <f t="shared" si="42"/>
        <v/>
      </c>
      <c r="R217" s="3">
        <f ca="1">IF(ROW()&gt;3,IFERROR((VALUE(TRIM(CLEAN('Supporting Data'!G217)))-VALUE(TRIM(CLEAN(OFFSET('Supporting Data'!G217,-7,0)))))/VALUE(TRIM(CLEAN(OFFSET('Supporting Data'!G217,-7,0)))),""),"")</f>
        <v>-0.0689655172413793</v>
      </c>
      <c r="S217" s="3">
        <f>IFERROR(('Channel wise traffic'!C217-'Channel wise traffic'!C210)/'Channel wise traffic'!C210,"NA")</f>
        <v>0.00999999381199989</v>
      </c>
      <c r="T217" s="3">
        <f>IFERROR(('Channel wise traffic'!D217-'Channel wise traffic'!D210)/'Channel wise traffic'!D210,"NA")</f>
        <v>0.0100000561045366</v>
      </c>
      <c r="U217" s="3">
        <f>IFERROR(('Channel wise traffic'!E217-'Channel wise traffic'!E210)/'Channel wise traffic'!E210,"NA")</f>
        <v>0.0100000567045885</v>
      </c>
      <c r="V217" s="3">
        <f>IFERROR(('Channel wise traffic'!F217-'Channel wise traffic'!F210)/'Channel wise traffic'!F210,"NA")</f>
        <v>0.00999997001199948</v>
      </c>
      <c r="W217" t="str">
        <f t="shared" si="43"/>
        <v/>
      </c>
    </row>
    <row r="218" spans="2:23">
      <c r="B218" s="17">
        <v>43681</v>
      </c>
      <c r="C218" s="8">
        <v>43991955</v>
      </c>
      <c r="D218" s="8">
        <v>9053544</v>
      </c>
      <c r="E218" s="8">
        <v>2924294</v>
      </c>
      <c r="F218" s="8">
        <v>2068061</v>
      </c>
      <c r="G218" s="8">
        <v>1677611</v>
      </c>
      <c r="H218" s="18">
        <f t="shared" si="33"/>
        <v>0.0381344952730562</v>
      </c>
      <c r="I218" s="20">
        <f t="shared" si="38"/>
        <v>0.0101854884939808</v>
      </c>
      <c r="J218" s="20">
        <f t="shared" si="39"/>
        <v>0.0103092667492485</v>
      </c>
      <c r="K218" s="20">
        <f t="shared" si="40"/>
        <v>-0.000122515213253327</v>
      </c>
      <c r="L218" s="21">
        <f t="shared" si="34"/>
        <v>0.205799992294046</v>
      </c>
      <c r="M218" s="21">
        <f t="shared" si="35"/>
        <v>0.322999921356764</v>
      </c>
      <c r="N218" s="21">
        <f t="shared" si="36"/>
        <v>0.707200096843888</v>
      </c>
      <c r="O218" s="21">
        <f t="shared" si="37"/>
        <v>0.811199959769078</v>
      </c>
      <c r="P218" s="22" t="str">
        <f t="shared" si="41"/>
        <v/>
      </c>
      <c r="Q218" s="22" t="str">
        <f t="shared" si="42"/>
        <v/>
      </c>
      <c r="R218" s="3">
        <f ca="1">IF(ROW()&gt;3,IFERROR((VALUE(TRIM(CLEAN('Supporting Data'!G218)))-VALUE(TRIM(CLEAN(OFFSET('Supporting Data'!G218,-7,0)))))/VALUE(TRIM(CLEAN(OFFSET('Supporting Data'!G218,-7,0)))),""),"")</f>
        <v>0.153846153846154</v>
      </c>
      <c r="S218" s="3">
        <f>IFERROR(('Channel wise traffic'!C218-'Channel wise traffic'!C211)/'Channel wise traffic'!C211,"NA")</f>
        <v>0.0103093362253198</v>
      </c>
      <c r="T218" s="3">
        <f>IFERROR(('Channel wise traffic'!D218-'Channel wise traffic'!D211)/'Channel wise traffic'!D211,"NA")</f>
        <v>0.0103093362253198</v>
      </c>
      <c r="U218" s="3">
        <f>IFERROR(('Channel wise traffic'!E218-'Channel wise traffic'!E211)/'Channel wise traffic'!E211,"NA")</f>
        <v>0.0103093364644732</v>
      </c>
      <c r="V218" s="3">
        <f>IFERROR(('Channel wise traffic'!F218-'Channel wise traffic'!F211)/'Channel wise traffic'!F211,"NA")</f>
        <v>0.0103092473895203</v>
      </c>
      <c r="W218" t="str">
        <f t="shared" si="43"/>
        <v/>
      </c>
    </row>
    <row r="219" spans="2:23">
      <c r="B219" s="17">
        <v>43682</v>
      </c>
      <c r="C219" s="8">
        <v>22368860</v>
      </c>
      <c r="D219" s="8">
        <v>5592215</v>
      </c>
      <c r="E219" s="8">
        <v>2214517</v>
      </c>
      <c r="F219" s="8">
        <v>1551933</v>
      </c>
      <c r="G219" s="8">
        <v>1208956</v>
      </c>
      <c r="H219" s="18">
        <f t="shared" si="33"/>
        <v>0.0540463841250739</v>
      </c>
      <c r="I219" s="20">
        <f t="shared" si="38"/>
        <v>-0.0686274736390411</v>
      </c>
      <c r="J219" s="20">
        <f t="shared" si="39"/>
        <v>0.0404040117455832</v>
      </c>
      <c r="K219" s="20">
        <f t="shared" si="40"/>
        <v>-0.104797255829196</v>
      </c>
      <c r="L219" s="21">
        <f t="shared" si="34"/>
        <v>0.25</v>
      </c>
      <c r="M219" s="21">
        <f t="shared" si="35"/>
        <v>0.395999974965197</v>
      </c>
      <c r="N219" s="21">
        <f t="shared" si="36"/>
        <v>0.700799768075838</v>
      </c>
      <c r="O219" s="21">
        <f t="shared" si="37"/>
        <v>0.779000124361039</v>
      </c>
      <c r="P219" s="22" t="str">
        <f t="shared" si="41"/>
        <v/>
      </c>
      <c r="Q219" s="22" t="str">
        <f t="shared" si="42"/>
        <v/>
      </c>
      <c r="R219" s="3">
        <f ca="1">IF(ROW()&gt;3,IFERROR((VALUE(TRIM(CLEAN('Supporting Data'!G219)))-VALUE(TRIM(CLEAN(OFFSET('Supporting Data'!G219,-7,0)))))/VALUE(TRIM(CLEAN(OFFSET('Supporting Data'!G219,-7,0)))),""),"")</f>
        <v>0</v>
      </c>
      <c r="S219" s="3">
        <f>IFERROR(('Channel wise traffic'!C219-'Channel wise traffic'!C212)/'Channel wise traffic'!C212,"NA")</f>
        <v>0.040403950356974</v>
      </c>
      <c r="T219" s="3">
        <f>IFERROR(('Channel wise traffic'!D219-'Channel wise traffic'!D212)/'Channel wise traffic'!D212,"NA")</f>
        <v>0.0404039934229623</v>
      </c>
      <c r="U219" s="3">
        <f>IFERROR(('Channel wise traffic'!E219-'Channel wise traffic'!E212)/'Channel wise traffic'!E212,"NA")</f>
        <v>0.0404039208158247</v>
      </c>
      <c r="V219" s="3">
        <f>IFERROR(('Channel wise traffic'!F219-'Channel wise traffic'!F212)/'Channel wise traffic'!F212,"NA")</f>
        <v>0.0404039825811716</v>
      </c>
      <c r="W219" t="str">
        <f t="shared" si="43"/>
        <v/>
      </c>
    </row>
    <row r="220" spans="2:23">
      <c r="B220" s="17">
        <v>43683</v>
      </c>
      <c r="C220" s="8">
        <v>22586034</v>
      </c>
      <c r="D220" s="8">
        <v>5420648</v>
      </c>
      <c r="E220" s="8">
        <v>2124894</v>
      </c>
      <c r="F220" s="8">
        <v>1535660</v>
      </c>
      <c r="G220" s="8">
        <v>1221464</v>
      </c>
      <c r="H220" s="18">
        <f t="shared" si="33"/>
        <v>0.0540804994803426</v>
      </c>
      <c r="I220" s="20">
        <f t="shared" si="38"/>
        <v>0.0108419407082143</v>
      </c>
      <c r="J220" s="20">
        <f t="shared" si="39"/>
        <v>0.0833333733039546</v>
      </c>
      <c r="K220" s="20">
        <f t="shared" si="40"/>
        <v>-0.0669151660810149</v>
      </c>
      <c r="L220" s="21">
        <f t="shared" si="34"/>
        <v>0.239999992915976</v>
      </c>
      <c r="M220" s="21">
        <f t="shared" si="35"/>
        <v>0.391999997048323</v>
      </c>
      <c r="N220" s="21">
        <f t="shared" si="36"/>
        <v>0.722699579367253</v>
      </c>
      <c r="O220" s="21">
        <f t="shared" si="37"/>
        <v>0.795400023442689</v>
      </c>
      <c r="P220" s="22" t="str">
        <f t="shared" si="41"/>
        <v/>
      </c>
      <c r="Q220" s="22" t="str">
        <f t="shared" si="42"/>
        <v/>
      </c>
      <c r="R220" s="3">
        <f ca="1">IF(ROW()&gt;3,IFERROR((VALUE(TRIM(CLEAN('Supporting Data'!G220)))-VALUE(TRIM(CLEAN(OFFSET('Supporting Data'!G220,-7,0)))))/VALUE(TRIM(CLEAN(OFFSET('Supporting Data'!G220,-7,0)))),""),"")</f>
        <v>0</v>
      </c>
      <c r="S220" s="3">
        <f>IFERROR(('Channel wise traffic'!C220-'Channel wise traffic'!C213)/'Channel wise traffic'!C213,"NA")</f>
        <v>0.0833334221569428</v>
      </c>
      <c r="T220" s="3">
        <f>IFERROR(('Channel wise traffic'!D220-'Channel wise traffic'!D213)/'Channel wise traffic'!D213,"NA")</f>
        <v>0.0833334221569428</v>
      </c>
      <c r="U220" s="3">
        <f>IFERROR(('Channel wise traffic'!E220-'Channel wise traffic'!E213)/'Channel wise traffic'!E213,"NA")</f>
        <v>0.0833330789748277</v>
      </c>
      <c r="V220" s="3">
        <f>IFERROR(('Channel wise traffic'!F220-'Channel wise traffic'!F213)/'Channel wise traffic'!F213,"NA")</f>
        <v>0.0833332103468072</v>
      </c>
      <c r="W220" t="str">
        <f t="shared" si="43"/>
        <v/>
      </c>
    </row>
    <row r="221" spans="2:23">
      <c r="B221" s="17">
        <v>43684</v>
      </c>
      <c r="C221" s="8">
        <v>22586034</v>
      </c>
      <c r="D221" s="8">
        <v>5364183</v>
      </c>
      <c r="E221" s="8">
        <v>2124216</v>
      </c>
      <c r="F221" s="8">
        <v>1488650</v>
      </c>
      <c r="G221" s="8">
        <v>1184072</v>
      </c>
      <c r="H221" s="18">
        <f t="shared" si="33"/>
        <v>0.052424963143153</v>
      </c>
      <c r="I221" s="20">
        <f t="shared" si="38"/>
        <v>-0.104532649673484</v>
      </c>
      <c r="J221" s="20">
        <f t="shared" si="39"/>
        <v>0.00970876477388656</v>
      </c>
      <c r="K221" s="20">
        <f t="shared" si="40"/>
        <v>-0.113142936293075</v>
      </c>
      <c r="L221" s="21">
        <f t="shared" si="34"/>
        <v>0.237499996679364</v>
      </c>
      <c r="M221" s="21">
        <f t="shared" si="35"/>
        <v>0.395999912754654</v>
      </c>
      <c r="N221" s="21">
        <f t="shared" si="36"/>
        <v>0.700799730347573</v>
      </c>
      <c r="O221" s="21">
        <f t="shared" si="37"/>
        <v>0.79539985893259</v>
      </c>
      <c r="P221" s="22" t="str">
        <f t="shared" si="41"/>
        <v/>
      </c>
      <c r="Q221" s="22" t="str">
        <f t="shared" si="42"/>
        <v/>
      </c>
      <c r="R221" s="3">
        <f ca="1">IF(ROW()&gt;3,IFERROR((VALUE(TRIM(CLEAN('Supporting Data'!G221)))-VALUE(TRIM(CLEAN(OFFSET('Supporting Data'!G221,-7,0)))))/VALUE(TRIM(CLEAN(OFFSET('Supporting Data'!G221,-7,0)))),""),"")</f>
        <v>0</v>
      </c>
      <c r="S221" s="3">
        <f>IFERROR(('Channel wise traffic'!C221-'Channel wise traffic'!C214)/'Channel wise traffic'!C214,"NA")</f>
        <v>0.00970881020227899</v>
      </c>
      <c r="T221" s="3">
        <f>IFERROR(('Channel wise traffic'!D221-'Channel wise traffic'!D214)/'Channel wise traffic'!D214,"NA")</f>
        <v>0.00970876840687252</v>
      </c>
      <c r="U221" s="3">
        <f>IFERROR(('Channel wise traffic'!E221-'Channel wise traffic'!E214)/'Channel wise traffic'!E214,"NA")</f>
        <v>0.00970871024403249</v>
      </c>
      <c r="V221" s="3">
        <f>IFERROR(('Channel wise traffic'!F221-'Channel wise traffic'!F214)/'Channel wise traffic'!F214,"NA")</f>
        <v>0.00970872450933243</v>
      </c>
      <c r="W221" t="str">
        <f t="shared" si="43"/>
        <v/>
      </c>
    </row>
    <row r="222" spans="2:23">
      <c r="B222" s="17">
        <v>43685</v>
      </c>
      <c r="C222" s="8">
        <v>20848646</v>
      </c>
      <c r="D222" s="8">
        <v>5264283</v>
      </c>
      <c r="E222" s="8">
        <v>2168884</v>
      </c>
      <c r="F222" s="8">
        <v>1519954</v>
      </c>
      <c r="G222" s="8">
        <v>1233898</v>
      </c>
      <c r="H222" s="18">
        <f t="shared" si="33"/>
        <v>0.0591836035779014</v>
      </c>
      <c r="I222" s="20">
        <f t="shared" si="38"/>
        <v>-0.181022306707942</v>
      </c>
      <c r="J222" s="20">
        <f t="shared" si="39"/>
        <v>-0.0588235559666404</v>
      </c>
      <c r="K222" s="20">
        <f t="shared" si="40"/>
        <v>-0.129836176325903</v>
      </c>
      <c r="L222" s="21">
        <f t="shared" si="34"/>
        <v>0.252499994484054</v>
      </c>
      <c r="M222" s="21">
        <f t="shared" si="35"/>
        <v>0.411999886784202</v>
      </c>
      <c r="N222" s="21">
        <f t="shared" si="36"/>
        <v>0.700800042786982</v>
      </c>
      <c r="O222" s="21">
        <f t="shared" si="37"/>
        <v>0.811799567618494</v>
      </c>
      <c r="P222" s="22" t="str">
        <f t="shared" si="41"/>
        <v/>
      </c>
      <c r="Q222" s="22" t="str">
        <f t="shared" si="42"/>
        <v/>
      </c>
      <c r="R222" s="3">
        <f ca="1">IF(ROW()&gt;3,IFERROR((VALUE(TRIM(CLEAN('Supporting Data'!G222)))-VALUE(TRIM(CLEAN(OFFSET('Supporting Data'!G222,-7,0)))))/VALUE(TRIM(CLEAN(OFFSET('Supporting Data'!G222,-7,0)))),""),"")</f>
        <v>0.16</v>
      </c>
      <c r="S222" s="3">
        <f>IFERROR(('Channel wise traffic'!C222-'Channel wise traffic'!C215)/'Channel wise traffic'!C215,"NA")</f>
        <v>-0.0588235884226019</v>
      </c>
      <c r="T222" s="3">
        <f>IFERROR(('Channel wise traffic'!D222-'Channel wise traffic'!D215)/'Channel wise traffic'!D215,"NA")</f>
        <v>-0.0588235490820446</v>
      </c>
      <c r="U222" s="3">
        <f>IFERROR(('Channel wise traffic'!E222-'Channel wise traffic'!E215)/'Channel wise traffic'!E215,"NA")</f>
        <v>-0.0588233604261527</v>
      </c>
      <c r="V222" s="3">
        <f>IFERROR(('Channel wise traffic'!F222-'Channel wise traffic'!F215)/'Channel wise traffic'!F215,"NA")</f>
        <v>-0.0588234477044462</v>
      </c>
      <c r="W222" t="str">
        <f t="shared" si="43"/>
        <v/>
      </c>
    </row>
    <row r="223" spans="2:23">
      <c r="B223" s="17">
        <v>43686</v>
      </c>
      <c r="C223" s="8">
        <v>22586034</v>
      </c>
      <c r="D223" s="8">
        <v>5590043</v>
      </c>
      <c r="E223" s="8">
        <v>2124216</v>
      </c>
      <c r="F223" s="8">
        <v>1566184</v>
      </c>
      <c r="G223" s="8">
        <v>1322799</v>
      </c>
      <c r="H223" s="18">
        <f t="shared" si="33"/>
        <v>0.0585671216115233</v>
      </c>
      <c r="I223" s="20">
        <f t="shared" si="38"/>
        <v>0.000272224276507272</v>
      </c>
      <c r="J223" s="20">
        <f t="shared" si="39"/>
        <v>-0.00952379198241721</v>
      </c>
      <c r="K223" s="20">
        <f t="shared" si="40"/>
        <v>0.00989020854779635</v>
      </c>
      <c r="L223" s="21">
        <f t="shared" si="34"/>
        <v>0.247499981625814</v>
      </c>
      <c r="M223" s="21">
        <f t="shared" si="35"/>
        <v>0.37999993917757</v>
      </c>
      <c r="N223" s="21">
        <f t="shared" si="36"/>
        <v>0.737299784955955</v>
      </c>
      <c r="O223" s="21">
        <f t="shared" si="37"/>
        <v>0.844599995913635</v>
      </c>
      <c r="P223" s="22" t="str">
        <f t="shared" si="41"/>
        <v/>
      </c>
      <c r="Q223" s="22" t="str">
        <f t="shared" si="42"/>
        <v/>
      </c>
      <c r="R223" s="3">
        <f ca="1">IF(ROW()&gt;3,IFERROR((VALUE(TRIM(CLEAN('Supporting Data'!G223)))-VALUE(TRIM(CLEAN(OFFSET('Supporting Data'!G223,-7,0)))))/VALUE(TRIM(CLEAN(OFFSET('Supporting Data'!G223,-7,0)))),""),"")</f>
        <v>0.153846153846154</v>
      </c>
      <c r="S223" s="3">
        <f>IFERROR(('Channel wise traffic'!C223-'Channel wise traffic'!C216)/'Channel wise traffic'!C216,"NA")</f>
        <v>-0.00952375847742654</v>
      </c>
      <c r="T223" s="3">
        <f>IFERROR(('Channel wise traffic'!D223-'Channel wise traffic'!D216)/'Channel wise traffic'!D216,"NA")</f>
        <v>-0.00952383891414885</v>
      </c>
      <c r="U223" s="3">
        <f>IFERROR(('Channel wise traffic'!E223-'Channel wise traffic'!E216)/'Channel wise traffic'!E216,"NA")</f>
        <v>-0.00952378294593422</v>
      </c>
      <c r="V223" s="3">
        <f>IFERROR(('Channel wise traffic'!F223-'Channel wise traffic'!F216)/'Channel wise traffic'!F216,"NA")</f>
        <v>-0.00952379667297089</v>
      </c>
      <c r="W223" t="str">
        <f t="shared" si="43"/>
        <v/>
      </c>
    </row>
    <row r="224" spans="2:23">
      <c r="B224" s="17">
        <v>43687</v>
      </c>
      <c r="C224" s="8">
        <v>46685340</v>
      </c>
      <c r="D224" s="8">
        <v>9411764</v>
      </c>
      <c r="E224" s="8">
        <v>3328000</v>
      </c>
      <c r="F224" s="8">
        <v>2330931</v>
      </c>
      <c r="G224" s="8">
        <v>1890851</v>
      </c>
      <c r="H224" s="18">
        <f t="shared" si="33"/>
        <v>0.0405020291166349</v>
      </c>
      <c r="I224" s="20">
        <f t="shared" si="38"/>
        <v>0.0609448932883635</v>
      </c>
      <c r="J224" s="20">
        <f t="shared" si="39"/>
        <v>0.0297029589413429</v>
      </c>
      <c r="K224" s="20">
        <f t="shared" si="40"/>
        <v>0.030340725036996</v>
      </c>
      <c r="L224" s="21">
        <f t="shared" si="34"/>
        <v>0.20159998834752</v>
      </c>
      <c r="M224" s="21">
        <f t="shared" si="35"/>
        <v>0.353600026520002</v>
      </c>
      <c r="N224" s="21">
        <f t="shared" si="36"/>
        <v>0.700399939903846</v>
      </c>
      <c r="O224" s="21">
        <f t="shared" si="37"/>
        <v>0.811199902528217</v>
      </c>
      <c r="P224" s="22" t="str">
        <f t="shared" si="41"/>
        <v/>
      </c>
      <c r="Q224" s="22" t="str">
        <f t="shared" si="42"/>
        <v/>
      </c>
      <c r="R224" s="3">
        <f ca="1">IF(ROW()&gt;3,IFERROR((VALUE(TRIM(CLEAN('Supporting Data'!G224)))-VALUE(TRIM(CLEAN(OFFSET('Supporting Data'!G224,-7,0)))))/VALUE(TRIM(CLEAN(OFFSET('Supporting Data'!G224,-7,0)))),""),"")</f>
        <v>0</v>
      </c>
      <c r="S224" s="3">
        <f>IFERROR(('Channel wise traffic'!C224-'Channel wise traffic'!C217)/'Channel wise traffic'!C217,"NA")</f>
        <v>0.0297029520988134</v>
      </c>
      <c r="T224" s="3">
        <f>IFERROR(('Channel wise traffic'!D224-'Channel wise traffic'!D217)/'Channel wise traffic'!D217,"NA")</f>
        <v>0.0297029719146489</v>
      </c>
      <c r="U224" s="3">
        <f>IFERROR(('Channel wise traffic'!E224-'Channel wise traffic'!E217)/'Channel wise traffic'!E217,"NA")</f>
        <v>0.0297029365476091</v>
      </c>
      <c r="V224" s="3">
        <f>IFERROR(('Channel wise traffic'!F224-'Channel wise traffic'!F217)/'Channel wise traffic'!F217,"NA")</f>
        <v>0.0297029669373589</v>
      </c>
      <c r="W224" t="str">
        <f t="shared" si="43"/>
        <v/>
      </c>
    </row>
    <row r="225" spans="2:23">
      <c r="B225" s="17">
        <v>43688</v>
      </c>
      <c r="C225" s="8">
        <v>43991955</v>
      </c>
      <c r="D225" s="8">
        <v>9700226</v>
      </c>
      <c r="E225" s="8">
        <v>3166153</v>
      </c>
      <c r="F225" s="8">
        <v>1033432</v>
      </c>
      <c r="G225" s="8">
        <v>765773</v>
      </c>
      <c r="H225" s="18">
        <f t="shared" si="33"/>
        <v>0.0174071145508309</v>
      </c>
      <c r="I225" s="20">
        <f t="shared" si="38"/>
        <v>-0.543533632051769</v>
      </c>
      <c r="J225" s="20">
        <f t="shared" si="39"/>
        <v>0</v>
      </c>
      <c r="K225" s="20">
        <f t="shared" si="40"/>
        <v>-0.543533632051769</v>
      </c>
      <c r="L225" s="21">
        <f t="shared" si="34"/>
        <v>0.220499998238314</v>
      </c>
      <c r="M225" s="21">
        <f t="shared" si="35"/>
        <v>0.326399920991532</v>
      </c>
      <c r="N225" s="21">
        <f t="shared" si="36"/>
        <v>0.326399892866832</v>
      </c>
      <c r="O225" s="21">
        <f t="shared" si="37"/>
        <v>0.740999891623251</v>
      </c>
      <c r="P225" s="22" t="str">
        <f t="shared" si="41"/>
        <v>Low</v>
      </c>
      <c r="Q225" s="22" t="str">
        <f t="shared" si="42"/>
        <v/>
      </c>
      <c r="R225" s="3">
        <f ca="1">IF(ROW()&gt;3,IFERROR((VALUE(TRIM(CLEAN('Supporting Data'!G225)))-VALUE(TRIM(CLEAN(OFFSET('Supporting Data'!G225,-7,0)))))/VALUE(TRIM(CLEAN(OFFSET('Supporting Data'!G225,-7,0)))),""),"")</f>
        <v>-0.1</v>
      </c>
      <c r="S225" s="3">
        <f>IFERROR(('Channel wise traffic'!C225-'Channel wise traffic'!C218)/'Channel wise traffic'!C218,"NA")</f>
        <v>0</v>
      </c>
      <c r="T225" s="3">
        <f>IFERROR(('Channel wise traffic'!D225-'Channel wise traffic'!D218)/'Channel wise traffic'!D218,"NA")</f>
        <v>0</v>
      </c>
      <c r="U225" s="3">
        <f>IFERROR(('Channel wise traffic'!E225-'Channel wise traffic'!E218)/'Channel wise traffic'!E218,"NA")</f>
        <v>0</v>
      </c>
      <c r="V225" s="3">
        <f>IFERROR(('Channel wise traffic'!F225-'Channel wise traffic'!F218)/'Channel wise traffic'!F218,"NA")</f>
        <v>0</v>
      </c>
      <c r="W225" t="str">
        <f t="shared" si="43"/>
        <v>Drop</v>
      </c>
    </row>
    <row r="226" spans="2:23">
      <c r="B226" s="17">
        <v>43689</v>
      </c>
      <c r="C226" s="8">
        <v>20631473</v>
      </c>
      <c r="D226" s="8">
        <v>5157868</v>
      </c>
      <c r="E226" s="8">
        <v>2063147</v>
      </c>
      <c r="F226" s="8">
        <v>1445853</v>
      </c>
      <c r="G226" s="8">
        <v>1244880</v>
      </c>
      <c r="H226" s="18">
        <f t="shared" si="33"/>
        <v>0.0603388812810409</v>
      </c>
      <c r="I226" s="20">
        <f t="shared" si="38"/>
        <v>0.0297148945040183</v>
      </c>
      <c r="J226" s="20">
        <f t="shared" si="39"/>
        <v>-0.077669894666067</v>
      </c>
      <c r="K226" s="20">
        <f t="shared" si="40"/>
        <v>0.116427717743428</v>
      </c>
      <c r="L226" s="21">
        <f t="shared" si="34"/>
        <v>0.249999987882591</v>
      </c>
      <c r="M226" s="21">
        <f t="shared" si="35"/>
        <v>0.399999961224289</v>
      </c>
      <c r="N226" s="21">
        <f t="shared" si="36"/>
        <v>0.700799797590768</v>
      </c>
      <c r="O226" s="21">
        <f t="shared" si="37"/>
        <v>0.861000392156049</v>
      </c>
      <c r="P226" s="22" t="str">
        <f t="shared" si="41"/>
        <v/>
      </c>
      <c r="Q226" s="22" t="str">
        <f t="shared" si="42"/>
        <v/>
      </c>
      <c r="R226" s="3">
        <f ca="1">IF(ROW()&gt;3,IFERROR((VALUE(TRIM(CLEAN('Supporting Data'!G226)))-VALUE(TRIM(CLEAN(OFFSET('Supporting Data'!G226,-7,0)))))/VALUE(TRIM(CLEAN(OFFSET('Supporting Data'!G226,-7,0)))),""),"")</f>
        <v>0.2</v>
      </c>
      <c r="S226" s="3">
        <f>IFERROR(('Channel wise traffic'!C226-'Channel wise traffic'!C219)/'Channel wise traffic'!C219,"NA")</f>
        <v>-0.0776698607153373</v>
      </c>
      <c r="T226" s="3">
        <f>IFERROR(('Channel wise traffic'!D226-'Channel wise traffic'!D219)/'Channel wise traffic'!D219,"NA")</f>
        <v>-0.0776699816808818</v>
      </c>
      <c r="U226" s="3">
        <f>IFERROR(('Channel wise traffic'!E226-'Channel wise traffic'!E219)/'Channel wise traffic'!E219,"NA")</f>
        <v>-0.0776696819522599</v>
      </c>
      <c r="V226" s="3">
        <f>IFERROR(('Channel wise traffic'!F226-'Channel wise traffic'!F219)/'Channel wise traffic'!F219,"NA")</f>
        <v>-0.0776697960746594</v>
      </c>
      <c r="W226" t="str">
        <f t="shared" si="43"/>
        <v/>
      </c>
    </row>
    <row r="227" spans="2:23">
      <c r="B227" s="17">
        <v>43690</v>
      </c>
      <c r="C227" s="8">
        <v>20848646</v>
      </c>
      <c r="D227" s="8">
        <v>5316404</v>
      </c>
      <c r="E227" s="8">
        <v>2211624</v>
      </c>
      <c r="F227" s="8">
        <v>1549906</v>
      </c>
      <c r="G227" s="8">
        <v>1334469</v>
      </c>
      <c r="H227" s="18">
        <f t="shared" si="33"/>
        <v>0.06400746600043</v>
      </c>
      <c r="I227" s="20">
        <f t="shared" si="38"/>
        <v>0.0925160299443946</v>
      </c>
      <c r="J227" s="20">
        <f t="shared" si="39"/>
        <v>-0.0769231109808831</v>
      </c>
      <c r="K227" s="20">
        <f t="shared" si="40"/>
        <v>0.183559076108305</v>
      </c>
      <c r="L227" s="21">
        <f t="shared" si="34"/>
        <v>0.254999964985736</v>
      </c>
      <c r="M227" s="21">
        <f t="shared" si="35"/>
        <v>0.415999987961788</v>
      </c>
      <c r="N227" s="21">
        <f t="shared" si="36"/>
        <v>0.700799955146083</v>
      </c>
      <c r="O227" s="21">
        <f t="shared" si="37"/>
        <v>0.860999957416772</v>
      </c>
      <c r="P227" s="22" t="str">
        <f t="shared" si="41"/>
        <v/>
      </c>
      <c r="Q227" s="22" t="str">
        <f t="shared" si="42"/>
        <v/>
      </c>
      <c r="R227" s="3">
        <f ca="1">IF(ROW()&gt;3,IFERROR((VALUE(TRIM(CLEAN('Supporting Data'!G227)))-VALUE(TRIM(CLEAN(OFFSET('Supporting Data'!G227,-7,0)))))/VALUE(TRIM(CLEAN(OFFSET('Supporting Data'!G227,-7,0)))),""),"")</f>
        <v>-0.137931034482759</v>
      </c>
      <c r="S227" s="3">
        <f>IFERROR(('Channel wise traffic'!C227-'Channel wise traffic'!C220)/'Channel wise traffic'!C220,"NA")</f>
        <v>-0.076923152607093</v>
      </c>
      <c r="T227" s="3">
        <f>IFERROR(('Channel wise traffic'!D227-'Channel wise traffic'!D220)/'Channel wise traffic'!D220,"NA")</f>
        <v>-0.076923152607093</v>
      </c>
      <c r="U227" s="3">
        <f>IFERROR(('Channel wise traffic'!E227-'Channel wise traffic'!E220)/'Channel wise traffic'!E220,"NA")</f>
        <v>-0.0769228601915182</v>
      </c>
      <c r="V227" s="3">
        <f>IFERROR(('Channel wise traffic'!F227-'Channel wise traffic'!F220)/'Channel wise traffic'!F220,"NA")</f>
        <v>-0.076922972129812</v>
      </c>
      <c r="W227" t="str">
        <f t="shared" si="43"/>
        <v/>
      </c>
    </row>
    <row r="228" spans="2:23">
      <c r="B228" s="17">
        <v>43691</v>
      </c>
      <c r="C228" s="8">
        <v>22586034</v>
      </c>
      <c r="D228" s="8">
        <v>5477113</v>
      </c>
      <c r="E228" s="8">
        <v>2147028</v>
      </c>
      <c r="F228" s="8">
        <v>1551657</v>
      </c>
      <c r="G228" s="8">
        <v>1335977</v>
      </c>
      <c r="H228" s="18">
        <f t="shared" si="33"/>
        <v>0.0591505795129858</v>
      </c>
      <c r="I228" s="20">
        <f t="shared" si="38"/>
        <v>0.12829034045227</v>
      </c>
      <c r="J228" s="20">
        <f t="shared" si="39"/>
        <v>0</v>
      </c>
      <c r="K228" s="20">
        <f t="shared" si="40"/>
        <v>0.12829034045227</v>
      </c>
      <c r="L228" s="21">
        <f t="shared" si="34"/>
        <v>0.242499989152589</v>
      </c>
      <c r="M228" s="21">
        <f t="shared" si="35"/>
        <v>0.39199994595693</v>
      </c>
      <c r="N228" s="21">
        <f t="shared" si="36"/>
        <v>0.722699936842929</v>
      </c>
      <c r="O228" s="21">
        <f t="shared" si="37"/>
        <v>0.861000208164562</v>
      </c>
      <c r="P228" s="22" t="str">
        <f t="shared" si="41"/>
        <v/>
      </c>
      <c r="Q228" s="22" t="str">
        <f t="shared" si="42"/>
        <v/>
      </c>
      <c r="R228" s="3">
        <f ca="1">IF(ROW()&gt;3,IFERROR((VALUE(TRIM(CLEAN('Supporting Data'!G228)))-VALUE(TRIM(CLEAN(OFFSET('Supporting Data'!G228,-7,0)))))/VALUE(TRIM(CLEAN(OFFSET('Supporting Data'!G228,-7,0)))),""),"")</f>
        <v>-0.137931034482759</v>
      </c>
      <c r="S228" s="3">
        <f>IFERROR(('Channel wise traffic'!C228-'Channel wise traffic'!C221)/'Channel wise traffic'!C221,"NA")</f>
        <v>0</v>
      </c>
      <c r="T228" s="3">
        <f>IFERROR(('Channel wise traffic'!D228-'Channel wise traffic'!D221)/'Channel wise traffic'!D221,"NA")</f>
        <v>0</v>
      </c>
      <c r="U228" s="3">
        <f>IFERROR(('Channel wise traffic'!E228-'Channel wise traffic'!E221)/'Channel wise traffic'!E221,"NA")</f>
        <v>0</v>
      </c>
      <c r="V228" s="3">
        <f>IFERROR(('Channel wise traffic'!F228-'Channel wise traffic'!F221)/'Channel wise traffic'!F221,"NA")</f>
        <v>0</v>
      </c>
      <c r="W228" t="str">
        <f t="shared" si="43"/>
        <v/>
      </c>
    </row>
    <row r="229" spans="2:23">
      <c r="B229" s="17">
        <v>43692</v>
      </c>
      <c r="C229" s="8">
        <v>21934513</v>
      </c>
      <c r="D229" s="8">
        <v>5702973</v>
      </c>
      <c r="E229" s="8">
        <v>2235565</v>
      </c>
      <c r="F229" s="8">
        <v>1615643</v>
      </c>
      <c r="G229" s="8">
        <v>1298330</v>
      </c>
      <c r="H229" s="18">
        <f t="shared" si="33"/>
        <v>0.0591911933490386</v>
      </c>
      <c r="I229" s="20">
        <f t="shared" si="38"/>
        <v>0.0522182546693487</v>
      </c>
      <c r="J229" s="20">
        <f t="shared" si="39"/>
        <v>0.0520833343325989</v>
      </c>
      <c r="K229" s="20">
        <f t="shared" si="40"/>
        <v>0.000128241112036365</v>
      </c>
      <c r="L229" s="21">
        <f t="shared" si="34"/>
        <v>0.259999982675704</v>
      </c>
      <c r="M229" s="21">
        <f t="shared" si="35"/>
        <v>0.39199992705559</v>
      </c>
      <c r="N229" s="21">
        <f t="shared" si="36"/>
        <v>0.72270007805633</v>
      </c>
      <c r="O229" s="21">
        <f t="shared" si="37"/>
        <v>0.803599557575529</v>
      </c>
      <c r="P229" s="22" t="str">
        <f t="shared" si="41"/>
        <v/>
      </c>
      <c r="Q229" s="22" t="str">
        <f t="shared" si="42"/>
        <v/>
      </c>
      <c r="R229" s="3">
        <f ca="1">IF(ROW()&gt;3,IFERROR((VALUE(TRIM(CLEAN('Supporting Data'!G229)))-VALUE(TRIM(CLEAN(OFFSET('Supporting Data'!G229,-7,0)))))/VALUE(TRIM(CLEAN(OFFSET('Supporting Data'!G229,-7,0)))),""),"")</f>
        <v>-0.0344827586206897</v>
      </c>
      <c r="S229" s="3">
        <f>IFERROR(('Channel wise traffic'!C229-'Channel wise traffic'!C222)/'Channel wise traffic'!C222,"NA")</f>
        <v>0.0520833222303822</v>
      </c>
      <c r="T229" s="3">
        <f>IFERROR(('Channel wise traffic'!D229-'Channel wise traffic'!D222)/'Channel wise traffic'!D222,"NA")</f>
        <v>0.0520833222303822</v>
      </c>
      <c r="U229" s="3">
        <f>IFERROR(('Channel wise traffic'!E229-'Channel wise traffic'!E222)/'Channel wise traffic'!E222,"NA")</f>
        <v>0.0520831743592673</v>
      </c>
      <c r="V229" s="3">
        <f>IFERROR(('Channel wise traffic'!F229-'Channel wise traffic'!F222)/'Channel wise traffic'!F222,"NA")</f>
        <v>0.0520832564667545</v>
      </c>
      <c r="W229" t="str">
        <f t="shared" si="43"/>
        <v/>
      </c>
    </row>
    <row r="230" spans="2:23">
      <c r="B230" s="17">
        <v>43693</v>
      </c>
      <c r="C230" s="8">
        <v>21282993</v>
      </c>
      <c r="D230" s="8">
        <v>5480370</v>
      </c>
      <c r="E230" s="8">
        <v>2279834</v>
      </c>
      <c r="F230" s="8">
        <v>1581065</v>
      </c>
      <c r="G230" s="8">
        <v>1257579</v>
      </c>
      <c r="H230" s="18">
        <f t="shared" si="33"/>
        <v>0.0590884468176069</v>
      </c>
      <c r="I230" s="20">
        <f t="shared" si="38"/>
        <v>-0.0493045428670569</v>
      </c>
      <c r="J230" s="20">
        <f t="shared" si="39"/>
        <v>-0.0576923332356624</v>
      </c>
      <c r="K230" s="20">
        <f t="shared" si="40"/>
        <v>0.00890132879572883</v>
      </c>
      <c r="L230" s="21">
        <f t="shared" si="34"/>
        <v>0.257499967227354</v>
      </c>
      <c r="M230" s="21">
        <f t="shared" si="35"/>
        <v>0.416000014597555</v>
      </c>
      <c r="N230" s="21">
        <f t="shared" si="36"/>
        <v>0.69350005307404</v>
      </c>
      <c r="O230" s="21">
        <f t="shared" si="37"/>
        <v>0.795399936119008</v>
      </c>
      <c r="P230" s="22" t="str">
        <f t="shared" si="41"/>
        <v/>
      </c>
      <c r="Q230" s="22" t="str">
        <f t="shared" si="42"/>
        <v/>
      </c>
      <c r="R230" s="3">
        <f ca="1">IF(ROW()&gt;3,IFERROR((VALUE(TRIM(CLEAN('Supporting Data'!G230)))-VALUE(TRIM(CLEAN(OFFSET('Supporting Data'!G230,-7,0)))))/VALUE(TRIM(CLEAN(OFFSET('Supporting Data'!G230,-7,0)))),""),"")</f>
        <v>-0.0333333333333333</v>
      </c>
      <c r="S230" s="3">
        <f>IFERROR(('Channel wise traffic'!C230-'Channel wise traffic'!C223)/'Channel wise traffic'!C223,"NA")</f>
        <v>-0.0576923644553197</v>
      </c>
      <c r="T230" s="3">
        <f>IFERROR(('Channel wise traffic'!D230-'Channel wise traffic'!D223)/'Channel wise traffic'!D223,"NA")</f>
        <v>-0.057692323459811</v>
      </c>
      <c r="U230" s="3">
        <f>IFERROR(('Channel wise traffic'!E230-'Channel wise traffic'!E223)/'Channel wise traffic'!E223,"NA")</f>
        <v>-0.0576921451436387</v>
      </c>
      <c r="V230" s="3">
        <f>IFERROR(('Channel wise traffic'!F230-'Channel wise traffic'!F223)/'Channel wise traffic'!F223,"NA")</f>
        <v>-0.057692229097359</v>
      </c>
      <c r="W230" t="str">
        <f t="shared" si="43"/>
        <v/>
      </c>
    </row>
    <row r="231" spans="2:23">
      <c r="B231" s="17">
        <v>43694</v>
      </c>
      <c r="C231" s="8">
        <v>46685340</v>
      </c>
      <c r="D231" s="8">
        <v>10098039</v>
      </c>
      <c r="E231" s="8">
        <v>3399000</v>
      </c>
      <c r="F231" s="8">
        <v>2357546</v>
      </c>
      <c r="G231" s="8">
        <v>1857275</v>
      </c>
      <c r="H231" s="18">
        <f t="shared" si="33"/>
        <v>0.0397828311842647</v>
      </c>
      <c r="I231" s="20">
        <f t="shared" si="38"/>
        <v>-0.0177570839796473</v>
      </c>
      <c r="J231" s="20">
        <f t="shared" si="39"/>
        <v>0</v>
      </c>
      <c r="K231" s="20">
        <f t="shared" si="40"/>
        <v>-0.0177570839796471</v>
      </c>
      <c r="L231" s="21">
        <f t="shared" si="34"/>
        <v>0.21629999910036</v>
      </c>
      <c r="M231" s="21">
        <f t="shared" si="35"/>
        <v>0.336600007189515</v>
      </c>
      <c r="N231" s="21">
        <f t="shared" si="36"/>
        <v>0.693599882318329</v>
      </c>
      <c r="O231" s="21">
        <f t="shared" si="37"/>
        <v>0.787800110793172</v>
      </c>
      <c r="P231" s="22" t="str">
        <f t="shared" si="41"/>
        <v/>
      </c>
      <c r="Q231" s="22" t="str">
        <f t="shared" si="42"/>
        <v/>
      </c>
      <c r="R231" s="3">
        <f ca="1">IF(ROW()&gt;3,IFERROR((VALUE(TRIM(CLEAN('Supporting Data'!G231)))-VALUE(TRIM(CLEAN(OFFSET('Supporting Data'!G231,-7,0)))))/VALUE(TRIM(CLEAN(OFFSET('Supporting Data'!G231,-7,0)))),""),"")</f>
        <v>0.0740740740740741</v>
      </c>
      <c r="S231" s="3">
        <f>IFERROR(('Channel wise traffic'!C231-'Channel wise traffic'!C224)/'Channel wise traffic'!C224,"NA")</f>
        <v>0</v>
      </c>
      <c r="T231" s="3">
        <f>IFERROR(('Channel wise traffic'!D231-'Channel wise traffic'!D224)/'Channel wise traffic'!D224,"NA")</f>
        <v>0</v>
      </c>
      <c r="U231" s="3">
        <f>IFERROR(('Channel wise traffic'!E231-'Channel wise traffic'!E224)/'Channel wise traffic'!E224,"NA")</f>
        <v>0</v>
      </c>
      <c r="V231" s="3">
        <f>IFERROR(('Channel wise traffic'!F231-'Channel wise traffic'!F224)/'Channel wise traffic'!F224,"NA")</f>
        <v>0</v>
      </c>
      <c r="W231" t="str">
        <f t="shared" si="43"/>
        <v/>
      </c>
    </row>
    <row r="232" spans="2:23">
      <c r="B232" s="17">
        <v>43695</v>
      </c>
      <c r="C232" s="8">
        <v>45338648</v>
      </c>
      <c r="D232" s="8">
        <v>9521116</v>
      </c>
      <c r="E232" s="8">
        <v>3140064</v>
      </c>
      <c r="F232" s="8">
        <v>2028481</v>
      </c>
      <c r="G232" s="8">
        <v>1582215</v>
      </c>
      <c r="H232" s="18">
        <f t="shared" si="33"/>
        <v>0.0348977102272657</v>
      </c>
      <c r="I232" s="20">
        <f t="shared" si="38"/>
        <v>1.06616712785643</v>
      </c>
      <c r="J232" s="20">
        <f t="shared" si="39"/>
        <v>0.0306122562636737</v>
      </c>
      <c r="K232" s="20">
        <f t="shared" si="40"/>
        <v>1.00479580491988</v>
      </c>
      <c r="L232" s="21">
        <f t="shared" si="34"/>
        <v>0.209999998235501</v>
      </c>
      <c r="M232" s="21">
        <f t="shared" si="35"/>
        <v>0.329799994034313</v>
      </c>
      <c r="N232" s="21">
        <f t="shared" si="36"/>
        <v>0.645999890448093</v>
      </c>
      <c r="O232" s="21">
        <f t="shared" si="37"/>
        <v>0.77999991126365</v>
      </c>
      <c r="P232" s="22" t="str">
        <f t="shared" si="41"/>
        <v>High</v>
      </c>
      <c r="Q232" s="22" t="str">
        <f t="shared" si="42"/>
        <v/>
      </c>
      <c r="R232" s="3">
        <f ca="1">IF(ROW()&gt;3,IFERROR((VALUE(TRIM(CLEAN('Supporting Data'!G232)))-VALUE(TRIM(CLEAN(OFFSET('Supporting Data'!G232,-7,0)))))/VALUE(TRIM(CLEAN(OFFSET('Supporting Data'!G232,-7,0)))),""),"")</f>
        <v>0.111111111111111</v>
      </c>
      <c r="S232" s="3">
        <f>IFERROR(('Channel wise traffic'!C232-'Channel wise traffic'!C225)/'Channel wise traffic'!C225,"NA")</f>
        <v>0.030612225568513</v>
      </c>
      <c r="T232" s="3">
        <f>IFERROR(('Channel wise traffic'!D232-'Channel wise traffic'!D225)/'Channel wise traffic'!D225,"NA")</f>
        <v>0.0306122466161322</v>
      </c>
      <c r="U232" s="3">
        <f>IFERROR(('Channel wise traffic'!E232-'Channel wise traffic'!E225)/'Channel wise traffic'!E225,"NA")</f>
        <v>0.0306122090506219</v>
      </c>
      <c r="V232" s="3">
        <f>IFERROR(('Channel wise traffic'!F232-'Channel wise traffic'!F225)/'Channel wise traffic'!F225,"NA")</f>
        <v>0.0306122413294459</v>
      </c>
      <c r="W232" t="str">
        <f t="shared" si="43"/>
        <v>Hike</v>
      </c>
    </row>
    <row r="233" spans="2:23">
      <c r="B233" s="17">
        <v>43696</v>
      </c>
      <c r="C233" s="8">
        <v>21065820</v>
      </c>
      <c r="D233" s="8">
        <v>5003132</v>
      </c>
      <c r="E233" s="8">
        <v>2041277</v>
      </c>
      <c r="F233" s="8">
        <v>1534836</v>
      </c>
      <c r="G233" s="8">
        <v>1233394</v>
      </c>
      <c r="H233" s="18">
        <f t="shared" si="33"/>
        <v>0.0585495366427701</v>
      </c>
      <c r="I233" s="20">
        <f t="shared" si="38"/>
        <v>-0.00922659212132896</v>
      </c>
      <c r="J233" s="20">
        <f t="shared" si="39"/>
        <v>0.0210526412728747</v>
      </c>
      <c r="K233" s="20">
        <f t="shared" si="40"/>
        <v>-0.0296549190220561</v>
      </c>
      <c r="L233" s="21">
        <f t="shared" si="34"/>
        <v>0.237499988132434</v>
      </c>
      <c r="M233" s="21">
        <f t="shared" si="35"/>
        <v>0.407999828907173</v>
      </c>
      <c r="N233" s="21">
        <f t="shared" si="36"/>
        <v>0.751899913632496</v>
      </c>
      <c r="O233" s="21">
        <f t="shared" si="37"/>
        <v>0.803599863438178</v>
      </c>
      <c r="P233" s="22" t="str">
        <f t="shared" si="41"/>
        <v/>
      </c>
      <c r="Q233" s="22" t="str">
        <f t="shared" si="42"/>
        <v/>
      </c>
      <c r="R233" s="3">
        <f ca="1">IF(ROW()&gt;3,IFERROR((VALUE(TRIM(CLEAN('Supporting Data'!G233)))-VALUE(TRIM(CLEAN(OFFSET('Supporting Data'!G233,-7,0)))))/VALUE(TRIM(CLEAN(OFFSET('Supporting Data'!G233,-7,0)))),""),"")</f>
        <v>0</v>
      </c>
      <c r="S233" s="3">
        <f>IFERROR(('Channel wise traffic'!C233-'Channel wise traffic'!C226)/'Channel wise traffic'!C226,"NA")</f>
        <v>0.0210526528375607</v>
      </c>
      <c r="T233" s="3">
        <f>IFERROR(('Channel wise traffic'!D233-'Channel wise traffic'!D226)/'Channel wise traffic'!D226,"NA")</f>
        <v>0.0210526996065163</v>
      </c>
      <c r="U233" s="3">
        <f>IFERROR(('Channel wise traffic'!E233-'Channel wise traffic'!E226)/'Channel wise traffic'!E226,"NA")</f>
        <v>0.0210525666435481</v>
      </c>
      <c r="V233" s="3">
        <f>IFERROR(('Channel wise traffic'!F233-'Channel wise traffic'!F226)/'Channel wise traffic'!F226,"NA")</f>
        <v>0.021052600181612</v>
      </c>
      <c r="W233" t="str">
        <f t="shared" si="43"/>
        <v/>
      </c>
    </row>
    <row r="234" spans="2:23">
      <c r="B234" s="17">
        <v>43697</v>
      </c>
      <c r="C234" s="8">
        <v>21934513</v>
      </c>
      <c r="D234" s="8">
        <v>5757809</v>
      </c>
      <c r="E234" s="8">
        <v>2303123</v>
      </c>
      <c r="F234" s="8">
        <v>1714906</v>
      </c>
      <c r="G234" s="8">
        <v>1392160</v>
      </c>
      <c r="H234" s="18">
        <f t="shared" si="33"/>
        <v>0.0634689268004263</v>
      </c>
      <c r="I234" s="20">
        <f t="shared" si="38"/>
        <v>0.0432314276315149</v>
      </c>
      <c r="J234" s="20">
        <f t="shared" si="39"/>
        <v>0.0520833343325989</v>
      </c>
      <c r="K234" s="20">
        <f t="shared" si="40"/>
        <v>-0.00841369349006877</v>
      </c>
      <c r="L234" s="21">
        <f t="shared" si="34"/>
        <v>0.262499969796457</v>
      </c>
      <c r="M234" s="21">
        <f t="shared" si="35"/>
        <v>0.399999895793695</v>
      </c>
      <c r="N234" s="21">
        <f t="shared" si="36"/>
        <v>0.744600266681371</v>
      </c>
      <c r="O234" s="21">
        <f t="shared" si="37"/>
        <v>0.811799597179087</v>
      </c>
      <c r="P234" s="22" t="str">
        <f t="shared" si="41"/>
        <v/>
      </c>
      <c r="Q234" s="22" t="str">
        <f t="shared" si="42"/>
        <v/>
      </c>
      <c r="R234" s="3">
        <f ca="1">IF(ROW()&gt;3,IFERROR((VALUE(TRIM(CLEAN('Supporting Data'!G234)))-VALUE(TRIM(CLEAN(OFFSET('Supporting Data'!G234,-7,0)))))/VALUE(TRIM(CLEAN(OFFSET('Supporting Data'!G234,-7,0)))),""),"")</f>
        <v>0.2</v>
      </c>
      <c r="S234" s="3">
        <f>IFERROR(('Channel wise traffic'!C234-'Channel wise traffic'!C227)/'Channel wise traffic'!C227,"NA")</f>
        <v>0.0520833222303822</v>
      </c>
      <c r="T234" s="3">
        <f>IFERROR(('Channel wise traffic'!D234-'Channel wise traffic'!D227)/'Channel wise traffic'!D227,"NA")</f>
        <v>0.0520833222303822</v>
      </c>
      <c r="U234" s="3">
        <f>IFERROR(('Channel wise traffic'!E234-'Channel wise traffic'!E227)/'Channel wise traffic'!E227,"NA")</f>
        <v>0.0520831743592673</v>
      </c>
      <c r="V234" s="3">
        <f>IFERROR(('Channel wise traffic'!F234-'Channel wise traffic'!F227)/'Channel wise traffic'!F227,"NA")</f>
        <v>0.0520832564667545</v>
      </c>
      <c r="W234" t="str">
        <f t="shared" si="43"/>
        <v/>
      </c>
    </row>
    <row r="235" spans="2:23">
      <c r="B235" s="17">
        <v>43698</v>
      </c>
      <c r="C235" s="8">
        <v>22368860</v>
      </c>
      <c r="D235" s="8">
        <v>5592215</v>
      </c>
      <c r="E235" s="8">
        <v>2259254</v>
      </c>
      <c r="F235" s="8">
        <v>1599778</v>
      </c>
      <c r="G235" s="8">
        <v>1351172</v>
      </c>
      <c r="H235" s="18">
        <f t="shared" si="33"/>
        <v>0.060404151127952</v>
      </c>
      <c r="I235" s="20">
        <f t="shared" si="38"/>
        <v>0.0113736987987069</v>
      </c>
      <c r="J235" s="20">
        <f t="shared" si="39"/>
        <v>-0.00961541101018444</v>
      </c>
      <c r="K235" s="20">
        <f t="shared" si="40"/>
        <v>0.0211928881388392</v>
      </c>
      <c r="L235" s="21">
        <f t="shared" si="34"/>
        <v>0.25</v>
      </c>
      <c r="M235" s="21">
        <f t="shared" si="35"/>
        <v>0.403999846214783</v>
      </c>
      <c r="N235" s="21">
        <f t="shared" si="36"/>
        <v>0.708100107380578</v>
      </c>
      <c r="O235" s="21">
        <f t="shared" si="37"/>
        <v>0.844599688206739</v>
      </c>
      <c r="P235" s="22" t="str">
        <f t="shared" si="41"/>
        <v/>
      </c>
      <c r="Q235" s="22" t="str">
        <f t="shared" si="42"/>
        <v/>
      </c>
      <c r="R235" s="3">
        <f ca="1">IF(ROW()&gt;3,IFERROR((VALUE(TRIM(CLEAN('Supporting Data'!G235)))-VALUE(TRIM(CLEAN(OFFSET('Supporting Data'!G235,-7,0)))))/VALUE(TRIM(CLEAN(OFFSET('Supporting Data'!G235,-7,0)))),""),"")</f>
        <v>0.12</v>
      </c>
      <c r="S235" s="3">
        <f>IFERROR(('Channel wise traffic'!C235-'Channel wise traffic'!C228)/'Channel wise traffic'!C228,"NA")</f>
        <v>-0.00961545556914967</v>
      </c>
      <c r="T235" s="3">
        <f>IFERROR(('Channel wise traffic'!D235-'Channel wise traffic'!D228)/'Channel wise traffic'!D228,"NA")</f>
        <v>-0.00961541457364097</v>
      </c>
      <c r="U235" s="3">
        <f>IFERROR(('Channel wise traffic'!E235-'Channel wise traffic'!E228)/'Channel wise traffic'!E228,"NA")</f>
        <v>-0.00961535752393978</v>
      </c>
      <c r="V235" s="3">
        <f>IFERROR(('Channel wise traffic'!F235-'Channel wise traffic'!F228)/'Channel wise traffic'!F228,"NA")</f>
        <v>-0.0096153715162265</v>
      </c>
      <c r="W235" t="str">
        <f t="shared" si="43"/>
        <v/>
      </c>
    </row>
    <row r="236" spans="2:23">
      <c r="B236" s="17">
        <v>43699</v>
      </c>
      <c r="C236" s="8">
        <v>21934513</v>
      </c>
      <c r="D236" s="8">
        <v>5483628</v>
      </c>
      <c r="E236" s="8">
        <v>2193451</v>
      </c>
      <c r="F236" s="8">
        <v>1617231</v>
      </c>
      <c r="G236" s="8">
        <v>1392436</v>
      </c>
      <c r="H236" s="18">
        <f t="shared" si="33"/>
        <v>0.0634815097102908</v>
      </c>
      <c r="I236" s="20">
        <f t="shared" si="38"/>
        <v>0.0724823427017784</v>
      </c>
      <c r="J236" s="20">
        <f t="shared" si="39"/>
        <v>0</v>
      </c>
      <c r="K236" s="20">
        <f t="shared" si="40"/>
        <v>0.0724823427017784</v>
      </c>
      <c r="L236" s="21">
        <f t="shared" si="34"/>
        <v>0.249999988602437</v>
      </c>
      <c r="M236" s="21">
        <f t="shared" si="35"/>
        <v>0.399999963527796</v>
      </c>
      <c r="N236" s="21">
        <f t="shared" si="36"/>
        <v>0.737299807472335</v>
      </c>
      <c r="O236" s="21">
        <f t="shared" si="37"/>
        <v>0.861000067399153</v>
      </c>
      <c r="P236" s="22" t="str">
        <f t="shared" si="41"/>
        <v/>
      </c>
      <c r="Q236" s="22" t="str">
        <f t="shared" si="42"/>
        <v/>
      </c>
      <c r="R236" s="3">
        <f ca="1">IF(ROW()&gt;3,IFERROR((VALUE(TRIM(CLEAN('Supporting Data'!G236)))-VALUE(TRIM(CLEAN(OFFSET('Supporting Data'!G236,-7,0)))))/VALUE(TRIM(CLEAN(OFFSET('Supporting Data'!G236,-7,0)))),""),"")</f>
        <v>0.0357142857142857</v>
      </c>
      <c r="S236" s="3">
        <f>IFERROR(('Channel wise traffic'!C236-'Channel wise traffic'!C229)/'Channel wise traffic'!C229,"NA")</f>
        <v>0</v>
      </c>
      <c r="T236" s="3">
        <f>IFERROR(('Channel wise traffic'!D236-'Channel wise traffic'!D229)/'Channel wise traffic'!D229,"NA")</f>
        <v>0</v>
      </c>
      <c r="U236" s="3">
        <f>IFERROR(('Channel wise traffic'!E236-'Channel wise traffic'!E229)/'Channel wise traffic'!E229,"NA")</f>
        <v>0</v>
      </c>
      <c r="V236" s="3">
        <f>IFERROR(('Channel wise traffic'!F236-'Channel wise traffic'!F229)/'Channel wise traffic'!F229,"NA")</f>
        <v>0</v>
      </c>
      <c r="W236" t="str">
        <f t="shared" si="43"/>
        <v/>
      </c>
    </row>
    <row r="237" spans="2:23">
      <c r="B237" s="17">
        <v>43700</v>
      </c>
      <c r="C237" s="8">
        <v>20848646</v>
      </c>
      <c r="D237" s="8">
        <v>5420648</v>
      </c>
      <c r="E237" s="8">
        <v>2146576</v>
      </c>
      <c r="F237" s="8">
        <v>1519990</v>
      </c>
      <c r="G237" s="8">
        <v>1296248</v>
      </c>
      <c r="H237" s="18">
        <f t="shared" si="33"/>
        <v>0.0621742054615921</v>
      </c>
      <c r="I237" s="20">
        <f t="shared" si="38"/>
        <v>0.030748764093548</v>
      </c>
      <c r="J237" s="20">
        <f t="shared" si="39"/>
        <v>-0.0204081728542597</v>
      </c>
      <c r="K237" s="20">
        <f t="shared" si="40"/>
        <v>0.0522227069787474</v>
      </c>
      <c r="L237" s="21">
        <f t="shared" si="34"/>
        <v>0.26000000191859</v>
      </c>
      <c r="M237" s="21">
        <f t="shared" si="35"/>
        <v>0.395999887836288</v>
      </c>
      <c r="N237" s="21">
        <f t="shared" si="36"/>
        <v>0.708099783096429</v>
      </c>
      <c r="O237" s="21">
        <f t="shared" si="37"/>
        <v>0.852800347370706</v>
      </c>
      <c r="P237" s="22" t="str">
        <f t="shared" si="41"/>
        <v/>
      </c>
      <c r="Q237" s="22" t="str">
        <f t="shared" si="42"/>
        <v/>
      </c>
      <c r="R237" s="3">
        <f ca="1">IF(ROW()&gt;3,IFERROR((VALUE(TRIM(CLEAN('Supporting Data'!G237)))-VALUE(TRIM(CLEAN(OFFSET('Supporting Data'!G237,-7,0)))))/VALUE(TRIM(CLEAN(OFFSET('Supporting Data'!G237,-7,0)))),""),"")</f>
        <v>-0.0689655172413793</v>
      </c>
      <c r="S237" s="3">
        <f>IFERROR(('Channel wise traffic'!C237-'Channel wise traffic'!C230)/'Channel wise traffic'!C230,"NA")</f>
        <v>-0.0204081845740933</v>
      </c>
      <c r="T237" s="3">
        <f>IFERROR(('Channel wise traffic'!D237-'Channel wise traffic'!D230)/'Channel wise traffic'!D230,"NA")</f>
        <v>-0.0204082271916648</v>
      </c>
      <c r="U237" s="3">
        <f>IFERROR(('Channel wise traffic'!E237-'Channel wise traffic'!E230)/'Channel wise traffic'!E230,"NA")</f>
        <v>-0.0204081022446862</v>
      </c>
      <c r="V237" s="3">
        <f>IFERROR(('Channel wise traffic'!F237-'Channel wise traffic'!F230)/'Channel wise traffic'!F230,"NA")</f>
        <v>-0.0204081337608325</v>
      </c>
      <c r="W237" t="str">
        <f t="shared" si="43"/>
        <v/>
      </c>
    </row>
    <row r="238" spans="2:23">
      <c r="B238" s="17">
        <v>43701</v>
      </c>
      <c r="C238" s="8">
        <v>43094160</v>
      </c>
      <c r="D238" s="8">
        <v>9321266</v>
      </c>
      <c r="E238" s="8">
        <v>3264307</v>
      </c>
      <c r="F238" s="8">
        <v>2108742</v>
      </c>
      <c r="G238" s="8">
        <v>1628371</v>
      </c>
      <c r="H238" s="18">
        <f t="shared" si="33"/>
        <v>0.0377863497049252</v>
      </c>
      <c r="I238" s="20">
        <f t="shared" si="38"/>
        <v>-0.123247230485523</v>
      </c>
      <c r="J238" s="20">
        <f t="shared" si="39"/>
        <v>-0.0769230769230769</v>
      </c>
      <c r="K238" s="20">
        <f t="shared" si="40"/>
        <v>-0.0501844996926502</v>
      </c>
      <c r="L238" s="21">
        <f t="shared" si="34"/>
        <v>0.21629998125036</v>
      </c>
      <c r="M238" s="21">
        <f t="shared" si="35"/>
        <v>0.350199962108151</v>
      </c>
      <c r="N238" s="21">
        <f t="shared" si="36"/>
        <v>0.645999901357317</v>
      </c>
      <c r="O238" s="21">
        <f t="shared" si="37"/>
        <v>0.772200202774925</v>
      </c>
      <c r="P238" s="22" t="str">
        <f t="shared" si="41"/>
        <v/>
      </c>
      <c r="Q238" s="22" t="str">
        <f t="shared" si="42"/>
        <v/>
      </c>
      <c r="R238" s="3">
        <f ca="1">IF(ROW()&gt;3,IFERROR((VALUE(TRIM(CLEAN('Supporting Data'!G238)))-VALUE(TRIM(CLEAN(OFFSET('Supporting Data'!G238,-7,0)))))/VALUE(TRIM(CLEAN(OFFSET('Supporting Data'!G238,-7,0)))),""),"")</f>
        <v>0</v>
      </c>
      <c r="S238" s="3">
        <f>IFERROR(('Channel wise traffic'!C238-'Channel wise traffic'!C231)/'Channel wise traffic'!C231,"NA")</f>
        <v>-0.0769230906538467</v>
      </c>
      <c r="T238" s="3">
        <f>IFERROR(('Channel wise traffic'!D238-'Channel wise traffic'!D231)/'Channel wise traffic'!D231,"NA")</f>
        <v>-0.0769231074358975</v>
      </c>
      <c r="U238" s="3">
        <f>IFERROR(('Channel wise traffic'!E238-'Channel wise traffic'!E231)/'Channel wise traffic'!E231,"NA")</f>
        <v>-0.0769231218601441</v>
      </c>
      <c r="V238" s="3">
        <f>IFERROR(('Channel wise traffic'!F238-'Channel wise traffic'!F231)/'Channel wise traffic'!F231,"NA")</f>
        <v>-0.0769230959349122</v>
      </c>
      <c r="W238" t="str">
        <f t="shared" si="43"/>
        <v/>
      </c>
    </row>
    <row r="239" spans="2:23">
      <c r="B239" s="17">
        <v>43702</v>
      </c>
      <c r="C239" s="8">
        <v>44440853</v>
      </c>
      <c r="D239" s="8">
        <v>9332579</v>
      </c>
      <c r="E239" s="8">
        <v>3331730</v>
      </c>
      <c r="F239" s="8">
        <v>2288232</v>
      </c>
      <c r="G239" s="8">
        <v>1784821</v>
      </c>
      <c r="H239" s="18">
        <f t="shared" si="33"/>
        <v>0.0401617178680166</v>
      </c>
      <c r="I239" s="20">
        <f t="shared" si="38"/>
        <v>0.128052129451434</v>
      </c>
      <c r="J239" s="20">
        <f t="shared" si="39"/>
        <v>-0.0198019799796412</v>
      </c>
      <c r="K239" s="20">
        <f t="shared" si="40"/>
        <v>0.150841061103147</v>
      </c>
      <c r="L239" s="21">
        <f t="shared" si="34"/>
        <v>0.209999997074764</v>
      </c>
      <c r="M239" s="21">
        <f t="shared" si="35"/>
        <v>0.356999924672483</v>
      </c>
      <c r="N239" s="21">
        <f t="shared" si="36"/>
        <v>0.686799950776323</v>
      </c>
      <c r="O239" s="21">
        <f t="shared" si="37"/>
        <v>0.780000017480745</v>
      </c>
      <c r="P239" s="22" t="str">
        <f t="shared" si="41"/>
        <v/>
      </c>
      <c r="Q239" s="22" t="str">
        <f t="shared" si="42"/>
        <v/>
      </c>
      <c r="R239" s="3">
        <f ca="1">IF(ROW()&gt;3,IFERROR((VALUE(TRIM(CLEAN('Supporting Data'!G239)))-VALUE(TRIM(CLEAN(OFFSET('Supporting Data'!G239,-7,0)))))/VALUE(TRIM(CLEAN(OFFSET('Supporting Data'!G239,-7,0)))),""),"")</f>
        <v>-0.1</v>
      </c>
      <c r="S239" s="3">
        <f>IFERROR(('Channel wise traffic'!C239-'Channel wise traffic'!C232)/'Channel wise traffic'!C232,"NA")</f>
        <v>-0.0198019680658756</v>
      </c>
      <c r="T239" s="3">
        <f>IFERROR(('Channel wise traffic'!D239-'Channel wise traffic'!D232)/'Channel wise traffic'!D232,"NA")</f>
        <v>-0.0198020085063557</v>
      </c>
      <c r="U239" s="3">
        <f>IFERROR(('Channel wise traffic'!E239-'Channel wise traffic'!E232)/'Channel wise traffic'!E232,"NA")</f>
        <v>-0.0198020913725818</v>
      </c>
      <c r="V239" s="3">
        <f>IFERROR(('Channel wise traffic'!F239-'Channel wise traffic'!F232)/'Channel wise traffic'!F232,"NA")</f>
        <v>-0.0198020062354683</v>
      </c>
      <c r="W239" t="str">
        <f t="shared" si="43"/>
        <v/>
      </c>
    </row>
    <row r="240" spans="2:23">
      <c r="B240" s="17">
        <v>43703</v>
      </c>
      <c r="C240" s="8">
        <v>22368860</v>
      </c>
      <c r="D240" s="8">
        <v>5424448</v>
      </c>
      <c r="E240" s="8">
        <v>2169779</v>
      </c>
      <c r="F240" s="8">
        <v>1568099</v>
      </c>
      <c r="G240" s="8">
        <v>1260124</v>
      </c>
      <c r="H240" s="18">
        <f t="shared" si="33"/>
        <v>0.0563338498251587</v>
      </c>
      <c r="I240" s="20">
        <f t="shared" si="38"/>
        <v>0.0216719069494419</v>
      </c>
      <c r="J240" s="20">
        <f t="shared" si="39"/>
        <v>0.0618556505277269</v>
      </c>
      <c r="K240" s="20">
        <f t="shared" si="40"/>
        <v>-0.0378429436791283</v>
      </c>
      <c r="L240" s="21">
        <f t="shared" si="34"/>
        <v>0.242499975412247</v>
      </c>
      <c r="M240" s="21">
        <f t="shared" si="35"/>
        <v>0.399999963129889</v>
      </c>
      <c r="N240" s="21">
        <f t="shared" si="36"/>
        <v>0.722699869433707</v>
      </c>
      <c r="O240" s="21">
        <f t="shared" si="37"/>
        <v>0.803599772718432</v>
      </c>
      <c r="P240" s="22" t="str">
        <f t="shared" si="41"/>
        <v/>
      </c>
      <c r="Q240" s="22" t="str">
        <f t="shared" si="42"/>
        <v/>
      </c>
      <c r="R240" s="3">
        <f ca="1">IF(ROW()&gt;3,IFERROR((VALUE(TRIM(CLEAN('Supporting Data'!G240)))-VALUE(TRIM(CLEAN(OFFSET('Supporting Data'!G240,-7,0)))))/VALUE(TRIM(CLEAN(OFFSET('Supporting Data'!G240,-7,0)))),""),"")</f>
        <v>0</v>
      </c>
      <c r="S240" s="3">
        <f>IFERROR(('Channel wise traffic'!C240-'Channel wise traffic'!C233)/'Channel wise traffic'!C233,"NA")</f>
        <v>0.0618555994142697</v>
      </c>
      <c r="T240" s="3">
        <f>IFERROR(('Channel wise traffic'!D240-'Channel wise traffic'!D233)/'Channel wise traffic'!D233,"NA")</f>
        <v>0.0618556900409668</v>
      </c>
      <c r="U240" s="3">
        <f>IFERROR(('Channel wise traffic'!E240-'Channel wise traffic'!E233)/'Channel wise traffic'!E233,"NA")</f>
        <v>0.0618554832473115</v>
      </c>
      <c r="V240" s="3">
        <f>IFERROR(('Channel wise traffic'!F240-'Channel wise traffic'!F233)/'Channel wise traffic'!F233,"NA")</f>
        <v>0.061855579755247</v>
      </c>
      <c r="W240" t="str">
        <f t="shared" si="43"/>
        <v/>
      </c>
    </row>
    <row r="241" spans="2:23">
      <c r="B241" s="17">
        <v>43704</v>
      </c>
      <c r="C241" s="8">
        <v>20848646</v>
      </c>
      <c r="D241" s="8">
        <v>5003675</v>
      </c>
      <c r="E241" s="8">
        <v>1961440</v>
      </c>
      <c r="F241" s="8">
        <v>1446170</v>
      </c>
      <c r="G241" s="8">
        <v>1150283</v>
      </c>
      <c r="H241" s="18">
        <f t="shared" si="33"/>
        <v>0.055173031380551</v>
      </c>
      <c r="I241" s="20">
        <f t="shared" si="38"/>
        <v>-0.173742242271003</v>
      </c>
      <c r="J241" s="20">
        <f t="shared" si="39"/>
        <v>-0.0495049513978268</v>
      </c>
      <c r="K241" s="20">
        <f t="shared" si="40"/>
        <v>-0.130707983230301</v>
      </c>
      <c r="L241" s="21">
        <f t="shared" si="34"/>
        <v>0.23999999808141</v>
      </c>
      <c r="M241" s="21">
        <f t="shared" si="35"/>
        <v>0.391999880088135</v>
      </c>
      <c r="N241" s="21">
        <f t="shared" si="36"/>
        <v>0.7373001468309</v>
      </c>
      <c r="O241" s="21">
        <f t="shared" si="37"/>
        <v>0.795399572664348</v>
      </c>
      <c r="P241" s="22" t="str">
        <f t="shared" si="41"/>
        <v/>
      </c>
      <c r="Q241" s="22" t="str">
        <f t="shared" si="42"/>
        <v/>
      </c>
      <c r="R241" s="3">
        <f ca="1">IF(ROW()&gt;3,IFERROR((VALUE(TRIM(CLEAN('Supporting Data'!G241)))-VALUE(TRIM(CLEAN(OFFSET('Supporting Data'!G241,-7,0)))))/VALUE(TRIM(CLEAN(OFFSET('Supporting Data'!G241,-7,0)))),""),"")</f>
        <v>-0.0333333333333333</v>
      </c>
      <c r="S241" s="3">
        <f>IFERROR(('Channel wise traffic'!C241-'Channel wise traffic'!C234)/'Channel wise traffic'!C234,"NA")</f>
        <v>-0.0495049404641899</v>
      </c>
      <c r="T241" s="3">
        <f>IFERROR(('Channel wise traffic'!D241-'Channel wise traffic'!D234)/'Channel wise traffic'!D234,"NA")</f>
        <v>-0.0495049404641899</v>
      </c>
      <c r="U241" s="3">
        <f>IFERROR(('Channel wise traffic'!E241-'Channel wise traffic'!E234)/'Channel wise traffic'!E234,"NA")</f>
        <v>-0.0495048068713642</v>
      </c>
      <c r="V241" s="3">
        <f>IFERROR(('Channel wise traffic'!F241-'Channel wise traffic'!F234)/'Channel wise traffic'!F234,"NA")</f>
        <v>-0.049504881050638</v>
      </c>
      <c r="W241" t="str">
        <f t="shared" si="43"/>
        <v/>
      </c>
    </row>
    <row r="242" spans="2:23">
      <c r="B242" s="17">
        <v>43705</v>
      </c>
      <c r="C242" s="8">
        <v>21934513</v>
      </c>
      <c r="D242" s="8">
        <v>5593301</v>
      </c>
      <c r="E242" s="8">
        <v>2304440</v>
      </c>
      <c r="F242" s="8">
        <v>1699063</v>
      </c>
      <c r="G242" s="8">
        <v>1421096</v>
      </c>
      <c r="H242" s="18">
        <f t="shared" si="33"/>
        <v>0.0647881263650577</v>
      </c>
      <c r="I242" s="20">
        <f t="shared" si="38"/>
        <v>0.0517506283433937</v>
      </c>
      <c r="J242" s="20">
        <f t="shared" si="39"/>
        <v>-0.019417484842768</v>
      </c>
      <c r="K242" s="20">
        <f t="shared" si="40"/>
        <v>0.0725773834288187</v>
      </c>
      <c r="L242" s="21">
        <f t="shared" si="34"/>
        <v>0.255000008434197</v>
      </c>
      <c r="M242" s="21">
        <f t="shared" si="35"/>
        <v>0.411999997854576</v>
      </c>
      <c r="N242" s="21">
        <f t="shared" si="36"/>
        <v>0.737299734425717</v>
      </c>
      <c r="O242" s="21">
        <f t="shared" si="37"/>
        <v>0.836399827434298</v>
      </c>
      <c r="P242" s="22" t="str">
        <f t="shared" si="41"/>
        <v/>
      </c>
      <c r="Q242" s="22" t="str">
        <f t="shared" si="42"/>
        <v/>
      </c>
      <c r="R242" s="3">
        <f ca="1">IF(ROW()&gt;3,IFERROR((VALUE(TRIM(CLEAN('Supporting Data'!G242)))-VALUE(TRIM(CLEAN(OFFSET('Supporting Data'!G242,-7,0)))))/VALUE(TRIM(CLEAN(OFFSET('Supporting Data'!G242,-7,0)))),""),"")</f>
        <v>0</v>
      </c>
      <c r="S242" s="3">
        <f>IFERROR(('Channel wise traffic'!C242-'Channel wise traffic'!C235)/'Channel wise traffic'!C235,"NA")</f>
        <v>-0.019417496223979</v>
      </c>
      <c r="T242" s="3">
        <f>IFERROR(('Channel wise traffic'!D242-'Channel wise traffic'!D235)/'Channel wise traffic'!D235,"NA")</f>
        <v>-0.019417536813745</v>
      </c>
      <c r="U242" s="3">
        <f>IFERROR(('Channel wise traffic'!E242-'Channel wise traffic'!E235)/'Channel wise traffic'!E235,"NA")</f>
        <v>-0.019417420488065</v>
      </c>
      <c r="V242" s="3">
        <f>IFERROR(('Channel wise traffic'!F242-'Channel wise traffic'!F235)/'Channel wise traffic'!F235,"NA")</f>
        <v>-0.0194174490186649</v>
      </c>
      <c r="W242" t="str">
        <f t="shared" si="43"/>
        <v/>
      </c>
    </row>
    <row r="243" spans="2:23">
      <c r="B243" s="17">
        <v>43706</v>
      </c>
      <c r="C243" s="8">
        <v>21282993</v>
      </c>
      <c r="D243" s="8">
        <v>5214333</v>
      </c>
      <c r="E243" s="8">
        <v>2044018</v>
      </c>
      <c r="F243" s="8">
        <v>1566740</v>
      </c>
      <c r="G243" s="8">
        <v>1310421</v>
      </c>
      <c r="H243" s="18">
        <f t="shared" si="33"/>
        <v>0.0615712743033839</v>
      </c>
      <c r="I243" s="20">
        <f t="shared" si="38"/>
        <v>-0.0589003731589818</v>
      </c>
      <c r="J243" s="20">
        <f t="shared" si="39"/>
        <v>-0.0297029617206454</v>
      </c>
      <c r="K243" s="20">
        <f t="shared" si="40"/>
        <v>-0.0300912094816992</v>
      </c>
      <c r="L243" s="21">
        <f t="shared" si="34"/>
        <v>0.244999986609026</v>
      </c>
      <c r="M243" s="21">
        <f t="shared" si="35"/>
        <v>0.391999897206412</v>
      </c>
      <c r="N243" s="21">
        <f t="shared" si="36"/>
        <v>0.766500099314194</v>
      </c>
      <c r="O243" s="21">
        <f t="shared" si="37"/>
        <v>0.836399785541953</v>
      </c>
      <c r="P243" s="22" t="str">
        <f t="shared" si="41"/>
        <v/>
      </c>
      <c r="Q243" s="22" t="str">
        <f t="shared" si="42"/>
        <v/>
      </c>
      <c r="R243" s="3">
        <f ca="1">IF(ROW()&gt;3,IFERROR((VALUE(TRIM(CLEAN('Supporting Data'!G243)))-VALUE(TRIM(CLEAN(OFFSET('Supporting Data'!G243,-7,0)))))/VALUE(TRIM(CLEAN(OFFSET('Supporting Data'!G243,-7,0)))),""),"")</f>
        <v>0</v>
      </c>
      <c r="S243" s="3">
        <f>IFERROR(('Channel wise traffic'!C243-'Channel wise traffic'!C236)/'Channel wise traffic'!C236,"NA")</f>
        <v>-0.0297029389505933</v>
      </c>
      <c r="T243" s="3">
        <f>IFERROR(('Channel wise traffic'!D243-'Channel wise traffic'!D236)/'Channel wise traffic'!D236,"NA")</f>
        <v>-0.0297028967373924</v>
      </c>
      <c r="U243" s="3">
        <f>IFERROR(('Channel wise traffic'!E243-'Channel wise traffic'!E236)/'Channel wise traffic'!E236,"NA")</f>
        <v>-0.0297028841228185</v>
      </c>
      <c r="V243" s="3">
        <f>IFERROR(('Channel wise traffic'!F243-'Channel wise traffic'!F236)/'Channel wise traffic'!F236,"NA")</f>
        <v>-0.0297029286303828</v>
      </c>
      <c r="W243" t="str">
        <f t="shared" si="43"/>
        <v/>
      </c>
    </row>
    <row r="244" spans="2:23">
      <c r="B244" s="17">
        <v>43707</v>
      </c>
      <c r="C244" s="8">
        <v>21934513</v>
      </c>
      <c r="D244" s="8">
        <v>5319119</v>
      </c>
      <c r="E244" s="8">
        <v>2127647</v>
      </c>
      <c r="F244" s="8">
        <v>1522119</v>
      </c>
      <c r="G244" s="8">
        <v>1210693</v>
      </c>
      <c r="H244" s="18">
        <f t="shared" si="33"/>
        <v>0.0551958003352981</v>
      </c>
      <c r="I244" s="20">
        <f t="shared" si="38"/>
        <v>-0.0660020304756497</v>
      </c>
      <c r="J244" s="20">
        <f t="shared" si="39"/>
        <v>0.0520833343325989</v>
      </c>
      <c r="K244" s="20">
        <f t="shared" si="40"/>
        <v>-0.112239554562622</v>
      </c>
      <c r="L244" s="21">
        <f t="shared" si="34"/>
        <v>0.242499981649923</v>
      </c>
      <c r="M244" s="21">
        <f t="shared" si="35"/>
        <v>0.399999887199365</v>
      </c>
      <c r="N244" s="21">
        <f t="shared" si="36"/>
        <v>0.715400158014934</v>
      </c>
      <c r="O244" s="21">
        <f t="shared" si="37"/>
        <v>0.79539970265137</v>
      </c>
      <c r="P244" s="22" t="str">
        <f t="shared" si="41"/>
        <v/>
      </c>
      <c r="Q244" s="22" t="str">
        <f t="shared" si="42"/>
        <v/>
      </c>
      <c r="R244" s="3">
        <f ca="1">IF(ROW()&gt;3,IFERROR((VALUE(TRIM(CLEAN('Supporting Data'!G244)))-VALUE(TRIM(CLEAN(OFFSET('Supporting Data'!G244,-7,0)))))/VALUE(TRIM(CLEAN(OFFSET('Supporting Data'!G244,-7,0)))),""),"")</f>
        <v>0</v>
      </c>
      <c r="S244" s="3">
        <f>IFERROR(('Channel wise traffic'!C244-'Channel wise traffic'!C237)/'Channel wise traffic'!C237,"NA")</f>
        <v>0.0520833222303822</v>
      </c>
      <c r="T244" s="3">
        <f>IFERROR(('Channel wise traffic'!D244-'Channel wise traffic'!D237)/'Channel wise traffic'!D237,"NA")</f>
        <v>0.0520833222303822</v>
      </c>
      <c r="U244" s="3">
        <f>IFERROR(('Channel wise traffic'!E244-'Channel wise traffic'!E237)/'Channel wise traffic'!E237,"NA")</f>
        <v>0.0520831743592673</v>
      </c>
      <c r="V244" s="3">
        <f>IFERROR(('Channel wise traffic'!F244-'Channel wise traffic'!F237)/'Channel wise traffic'!F237,"NA")</f>
        <v>0.0520832564667545</v>
      </c>
      <c r="W244" t="str">
        <f t="shared" si="43"/>
        <v/>
      </c>
    </row>
    <row r="245" spans="2:23">
      <c r="B245" s="17">
        <v>43708</v>
      </c>
      <c r="C245" s="8">
        <v>45338648</v>
      </c>
      <c r="D245" s="8">
        <v>9235482</v>
      </c>
      <c r="E245" s="8">
        <v>3265666</v>
      </c>
      <c r="F245" s="8">
        <v>2176240</v>
      </c>
      <c r="G245" s="8">
        <v>1663518</v>
      </c>
      <c r="H245" s="18">
        <f t="shared" si="33"/>
        <v>0.0366909485258581</v>
      </c>
      <c r="I245" s="20">
        <f t="shared" si="38"/>
        <v>0.0215841475929011</v>
      </c>
      <c r="J245" s="20">
        <f t="shared" si="39"/>
        <v>0.0520833449358335</v>
      </c>
      <c r="K245" s="20">
        <f t="shared" si="40"/>
        <v>-0.0289893357686339</v>
      </c>
      <c r="L245" s="21">
        <f t="shared" si="34"/>
        <v>0.203699986819192</v>
      </c>
      <c r="M245" s="21">
        <f t="shared" si="35"/>
        <v>0.353599952877392</v>
      </c>
      <c r="N245" s="21">
        <f t="shared" si="36"/>
        <v>0.666400054384006</v>
      </c>
      <c r="O245" s="21">
        <f t="shared" si="37"/>
        <v>0.764400066169173</v>
      </c>
      <c r="P245" s="22" t="str">
        <f t="shared" si="41"/>
        <v/>
      </c>
      <c r="Q245" s="22" t="str">
        <f t="shared" si="42"/>
        <v/>
      </c>
      <c r="R245" s="3">
        <f ca="1">IF(ROW()&gt;3,IFERROR((VALUE(TRIM(CLEAN('Supporting Data'!G245)))-VALUE(TRIM(CLEAN(OFFSET('Supporting Data'!G245,-7,0)))))/VALUE(TRIM(CLEAN(OFFSET('Supporting Data'!G245,-7,0)))),""),"")</f>
        <v>-0.103448275862069</v>
      </c>
      <c r="S245" s="3">
        <f>IFERROR(('Channel wise traffic'!C245-'Channel wise traffic'!C238)/'Channel wise traffic'!C238,"NA")</f>
        <v>0.0520833675768248</v>
      </c>
      <c r="T245" s="3">
        <f>IFERROR(('Channel wise traffic'!D245-'Channel wise traffic'!D238)/'Channel wise traffic'!D238,"NA")</f>
        <v>0.0520833664577558</v>
      </c>
      <c r="U245" s="3">
        <f>IFERROR(('Channel wise traffic'!E245-'Channel wise traffic'!E238)/'Channel wise traffic'!E238,"NA")</f>
        <v>0.0520834190336297</v>
      </c>
      <c r="V245" s="3">
        <f>IFERROR(('Channel wise traffic'!F245-'Channel wise traffic'!F238)/'Channel wise traffic'!F238,"NA")</f>
        <v>0.0520833584348976</v>
      </c>
      <c r="W245" t="str">
        <f t="shared" si="43"/>
        <v/>
      </c>
    </row>
    <row r="246" spans="2:23">
      <c r="B246" s="17">
        <v>43709</v>
      </c>
      <c r="C246" s="8">
        <v>42645263</v>
      </c>
      <c r="D246" s="8">
        <v>9224170</v>
      </c>
      <c r="E246" s="8">
        <v>3261666</v>
      </c>
      <c r="F246" s="8">
        <v>2217933</v>
      </c>
      <c r="G246" s="8">
        <v>1660788</v>
      </c>
      <c r="H246" s="18">
        <f t="shared" si="33"/>
        <v>0.0389442550747078</v>
      </c>
      <c r="I246" s="20">
        <f t="shared" si="38"/>
        <v>-0.0694932433000284</v>
      </c>
      <c r="J246" s="20">
        <f t="shared" si="39"/>
        <v>-0.0404040399494582</v>
      </c>
      <c r="K246" s="20">
        <f t="shared" si="40"/>
        <v>-0.030314011898339</v>
      </c>
      <c r="L246" s="21">
        <f t="shared" si="34"/>
        <v>0.21629999092748</v>
      </c>
      <c r="M246" s="21">
        <f t="shared" si="35"/>
        <v>0.353599944493651</v>
      </c>
      <c r="N246" s="21">
        <f t="shared" si="36"/>
        <v>0.680000036791014</v>
      </c>
      <c r="O246" s="21">
        <f t="shared" si="37"/>
        <v>0.748799896119495</v>
      </c>
      <c r="P246" s="22" t="str">
        <f t="shared" si="41"/>
        <v/>
      </c>
      <c r="Q246" s="22" t="str">
        <f t="shared" si="42"/>
        <v/>
      </c>
      <c r="R246" s="3">
        <f ca="1">IF(ROW()&gt;3,IFERROR((VALUE(TRIM(CLEAN('Supporting Data'!G246)))-VALUE(TRIM(CLEAN(OFFSET('Supporting Data'!G246,-7,0)))))/VALUE(TRIM(CLEAN(OFFSET('Supporting Data'!G246,-7,0)))),""),"")</f>
        <v>0.0740740740740741</v>
      </c>
      <c r="S246" s="3">
        <f>IFERROR(('Channel wise traffic'!C246-'Channel wise traffic'!C239)/'Channel wise traffic'!C239,"NA")</f>
        <v>-0.0404040776545255</v>
      </c>
      <c r="T246" s="3">
        <f>IFERROR(('Channel wise traffic'!D246-'Channel wise traffic'!D239)/'Channel wise traffic'!D239,"NA")</f>
        <v>-0.0404040159912926</v>
      </c>
      <c r="U246" s="3">
        <f>IFERROR(('Channel wise traffic'!E246-'Channel wise traffic'!E239)/'Channel wise traffic'!E239,"NA")</f>
        <v>-0.0404040672657197</v>
      </c>
      <c r="V246" s="3">
        <f>IFERROR(('Channel wise traffic'!F246-'Channel wise traffic'!F239)/'Channel wise traffic'!F239,"NA")</f>
        <v>-0.0404040080587671</v>
      </c>
      <c r="W246" t="str">
        <f t="shared" si="43"/>
        <v/>
      </c>
    </row>
    <row r="247" spans="2:23">
      <c r="B247" s="17">
        <v>43710</v>
      </c>
      <c r="C247" s="8">
        <v>22803207</v>
      </c>
      <c r="D247" s="8">
        <v>5529777</v>
      </c>
      <c r="E247" s="8">
        <v>2278268</v>
      </c>
      <c r="F247" s="8">
        <v>1696398</v>
      </c>
      <c r="G247" s="8">
        <v>1335405</v>
      </c>
      <c r="H247" s="18">
        <f t="shared" si="33"/>
        <v>0.0585621575070559</v>
      </c>
      <c r="I247" s="20">
        <f t="shared" si="38"/>
        <v>0.0597409461291111</v>
      </c>
      <c r="J247" s="20">
        <f t="shared" si="39"/>
        <v>0.019417484842768</v>
      </c>
      <c r="K247" s="20">
        <f t="shared" si="40"/>
        <v>0.0395553950034146</v>
      </c>
      <c r="L247" s="21">
        <f t="shared" si="34"/>
        <v>0.242499969412197</v>
      </c>
      <c r="M247" s="21">
        <f t="shared" si="35"/>
        <v>0.411999977575949</v>
      </c>
      <c r="N247" s="21">
        <f t="shared" si="36"/>
        <v>0.744599845145523</v>
      </c>
      <c r="O247" s="21">
        <f t="shared" si="37"/>
        <v>0.787200291441042</v>
      </c>
      <c r="P247" s="22" t="str">
        <f t="shared" si="41"/>
        <v/>
      </c>
      <c r="Q247" s="22" t="str">
        <f t="shared" si="42"/>
        <v/>
      </c>
      <c r="R247" s="3">
        <f ca="1">IF(ROW()&gt;3,IFERROR((VALUE(TRIM(CLEAN('Supporting Data'!G247)))-VALUE(TRIM(CLEAN(OFFSET('Supporting Data'!G247,-7,0)))))/VALUE(TRIM(CLEAN(OFFSET('Supporting Data'!G247,-7,0)))),""),"")</f>
        <v>-0.0666666666666667</v>
      </c>
      <c r="S247" s="3">
        <f>IFERROR(('Channel wise traffic'!C247-'Channel wise traffic'!C240)/'Channel wise traffic'!C240,"NA")</f>
        <v>0.019417496223979</v>
      </c>
      <c r="T247" s="3">
        <f>IFERROR(('Channel wise traffic'!D247-'Channel wise traffic'!D240)/'Channel wise traffic'!D240,"NA")</f>
        <v>0.019417536813745</v>
      </c>
      <c r="U247" s="3">
        <f>IFERROR(('Channel wise traffic'!E247-'Channel wise traffic'!E240)/'Channel wise traffic'!E240,"NA")</f>
        <v>0.019417420488065</v>
      </c>
      <c r="V247" s="3">
        <f>IFERROR(('Channel wise traffic'!F247-'Channel wise traffic'!F240)/'Channel wise traffic'!F240,"NA")</f>
        <v>0.0194174490186649</v>
      </c>
      <c r="W247" t="str">
        <f t="shared" si="43"/>
        <v/>
      </c>
    </row>
    <row r="248" spans="2:23">
      <c r="B248" s="17">
        <v>43711</v>
      </c>
      <c r="C248" s="8">
        <v>22586034</v>
      </c>
      <c r="D248" s="8">
        <v>5702973</v>
      </c>
      <c r="E248" s="8">
        <v>2167129</v>
      </c>
      <c r="F248" s="8">
        <v>1502904</v>
      </c>
      <c r="G248" s="8">
        <v>1170762</v>
      </c>
      <c r="H248" s="18">
        <f t="shared" si="33"/>
        <v>0.0518356609221433</v>
      </c>
      <c r="I248" s="20">
        <f t="shared" si="38"/>
        <v>0.0178034448913876</v>
      </c>
      <c r="J248" s="20">
        <f t="shared" si="39"/>
        <v>0.0833333733039546</v>
      </c>
      <c r="K248" s="20">
        <f t="shared" si="40"/>
        <v>-0.0604891624567178</v>
      </c>
      <c r="L248" s="21">
        <f t="shared" si="34"/>
        <v>0.252499974099038</v>
      </c>
      <c r="M248" s="21">
        <f t="shared" si="35"/>
        <v>0.379999870243117</v>
      </c>
      <c r="N248" s="21">
        <f t="shared" si="36"/>
        <v>0.69350001776544</v>
      </c>
      <c r="O248" s="21">
        <f t="shared" si="37"/>
        <v>0.778999856278245</v>
      </c>
      <c r="P248" s="22" t="str">
        <f t="shared" si="41"/>
        <v/>
      </c>
      <c r="Q248" s="22" t="str">
        <f t="shared" si="42"/>
        <v/>
      </c>
      <c r="R248" s="3">
        <f ca="1">IF(ROW()&gt;3,IFERROR((VALUE(TRIM(CLEAN('Supporting Data'!G248)))-VALUE(TRIM(CLEAN(OFFSET('Supporting Data'!G248,-7,0)))))/VALUE(TRIM(CLEAN(OFFSET('Supporting Data'!G248,-7,0)))),""),"")</f>
        <v>0.0344827586206897</v>
      </c>
      <c r="S248" s="3">
        <f>IFERROR(('Channel wise traffic'!C248-'Channel wise traffic'!C241)/'Channel wise traffic'!C241,"NA")</f>
        <v>0.0833334221569428</v>
      </c>
      <c r="T248" s="3">
        <f>IFERROR(('Channel wise traffic'!D248-'Channel wise traffic'!D241)/'Channel wise traffic'!D241,"NA")</f>
        <v>0.0833334221569428</v>
      </c>
      <c r="U248" s="3">
        <f>IFERROR(('Channel wise traffic'!E248-'Channel wise traffic'!E241)/'Channel wise traffic'!E241,"NA")</f>
        <v>0.0833330789748277</v>
      </c>
      <c r="V248" s="3">
        <f>IFERROR(('Channel wise traffic'!F248-'Channel wise traffic'!F241)/'Channel wise traffic'!F241,"NA")</f>
        <v>0.0833332103468072</v>
      </c>
      <c r="W248" t="str">
        <f t="shared" si="43"/>
        <v/>
      </c>
    </row>
    <row r="249" spans="2:23">
      <c r="B249" s="17">
        <v>43712</v>
      </c>
      <c r="C249" s="8">
        <v>22368860</v>
      </c>
      <c r="D249" s="8">
        <v>5592215</v>
      </c>
      <c r="E249" s="8">
        <v>2259254</v>
      </c>
      <c r="F249" s="8">
        <v>1566793</v>
      </c>
      <c r="G249" s="8">
        <v>1310465</v>
      </c>
      <c r="H249" s="18">
        <f t="shared" si="33"/>
        <v>0.05858434448604</v>
      </c>
      <c r="I249" s="20">
        <f t="shared" si="38"/>
        <v>-0.0778490686062025</v>
      </c>
      <c r="J249" s="20">
        <f t="shared" si="39"/>
        <v>0.0198019896771813</v>
      </c>
      <c r="K249" s="20">
        <f t="shared" si="40"/>
        <v>-0.0957549203392861</v>
      </c>
      <c r="L249" s="21">
        <f t="shared" si="34"/>
        <v>0.25</v>
      </c>
      <c r="M249" s="21">
        <f t="shared" si="35"/>
        <v>0.403999846214783</v>
      </c>
      <c r="N249" s="21">
        <f t="shared" si="36"/>
        <v>0.693500155361017</v>
      </c>
      <c r="O249" s="21">
        <f t="shared" si="37"/>
        <v>0.836399575438491</v>
      </c>
      <c r="P249" s="22" t="str">
        <f t="shared" si="41"/>
        <v/>
      </c>
      <c r="Q249" s="22" t="str">
        <f t="shared" si="42"/>
        <v/>
      </c>
      <c r="R249" s="3">
        <f ca="1">IF(ROW()&gt;3,IFERROR((VALUE(TRIM(CLEAN('Supporting Data'!G249)))-VALUE(TRIM(CLEAN(OFFSET('Supporting Data'!G249,-7,0)))))/VALUE(TRIM(CLEAN(OFFSET('Supporting Data'!G249,-7,0)))),""),"")</f>
        <v>-0.0714285714285714</v>
      </c>
      <c r="S249" s="3">
        <f>IFERROR(('Channel wise traffic'!C249-'Channel wise traffic'!C242)/'Channel wise traffic'!C242,"NA")</f>
        <v>0.0198020015135965</v>
      </c>
      <c r="T249" s="3">
        <f>IFERROR(('Channel wise traffic'!D249-'Channel wise traffic'!D242)/'Channel wise traffic'!D242,"NA")</f>
        <v>0.0198020437267975</v>
      </c>
      <c r="U249" s="3">
        <f>IFERROR(('Channel wise traffic'!E249-'Channel wise traffic'!E242)/'Channel wise traffic'!E242,"NA")</f>
        <v>0.0198019227485457</v>
      </c>
      <c r="V249" s="3">
        <f>IFERROR(('Channel wise traffic'!F249-'Channel wise traffic'!F242)/'Channel wise traffic'!F242,"NA")</f>
        <v>0.0198019524202552</v>
      </c>
      <c r="W249" t="str">
        <f t="shared" si="43"/>
        <v/>
      </c>
    </row>
    <row r="250" spans="2:23">
      <c r="B250" s="17">
        <v>43713</v>
      </c>
      <c r="C250" s="8">
        <v>20631473</v>
      </c>
      <c r="D250" s="8">
        <v>5261025</v>
      </c>
      <c r="E250" s="8">
        <v>2146498</v>
      </c>
      <c r="F250" s="8">
        <v>1598282</v>
      </c>
      <c r="G250" s="8">
        <v>1284380</v>
      </c>
      <c r="H250" s="18">
        <f t="shared" si="33"/>
        <v>0.0622534319289757</v>
      </c>
      <c r="I250" s="20">
        <f t="shared" si="38"/>
        <v>-0.0198722395321809</v>
      </c>
      <c r="J250" s="20">
        <f t="shared" si="39"/>
        <v>-0.0306122357884532</v>
      </c>
      <c r="K250" s="20">
        <f t="shared" si="40"/>
        <v>0.0110791539286736</v>
      </c>
      <c r="L250" s="21">
        <f t="shared" si="34"/>
        <v>0.254999970191173</v>
      </c>
      <c r="M250" s="21">
        <f t="shared" si="35"/>
        <v>0.407999961984594</v>
      </c>
      <c r="N250" s="21">
        <f t="shared" si="36"/>
        <v>0.744599808618503</v>
      </c>
      <c r="O250" s="21">
        <f t="shared" si="37"/>
        <v>0.803600365892877</v>
      </c>
      <c r="P250" s="22" t="str">
        <f t="shared" si="41"/>
        <v/>
      </c>
      <c r="Q250" s="22" t="str">
        <f t="shared" si="42"/>
        <v/>
      </c>
      <c r="R250" s="3">
        <f ca="1">IF(ROW()&gt;3,IFERROR((VALUE(TRIM(CLEAN('Supporting Data'!G250)))-VALUE(TRIM(CLEAN(OFFSET('Supporting Data'!G250,-7,0)))))/VALUE(TRIM(CLEAN(OFFSET('Supporting Data'!G250,-7,0)))),""),"")</f>
        <v>-0.103448275862069</v>
      </c>
      <c r="S250" s="3">
        <f>IFERROR(('Channel wise traffic'!C250-'Channel wise traffic'!C243)/'Channel wise traffic'!C243,"NA")</f>
        <v>-0.0306122116029793</v>
      </c>
      <c r="T250" s="3">
        <f>IFERROR(('Channel wise traffic'!D250-'Channel wise traffic'!D243)/'Channel wise traffic'!D243,"NA")</f>
        <v>-0.0306123407874972</v>
      </c>
      <c r="U250" s="3">
        <f>IFERROR(('Channel wise traffic'!E250-'Channel wise traffic'!E243)/'Channel wise traffic'!E243,"NA")</f>
        <v>-0.0306121533670293</v>
      </c>
      <c r="V250" s="3">
        <f>IFERROR(('Channel wise traffic'!F250-'Channel wise traffic'!F243)/'Channel wise traffic'!F243,"NA")</f>
        <v>-0.0306122006412488</v>
      </c>
      <c r="W250" t="str">
        <f t="shared" si="43"/>
        <v/>
      </c>
    </row>
    <row r="251" spans="2:23">
      <c r="B251" s="17">
        <v>43714</v>
      </c>
      <c r="C251" s="8">
        <v>20848646</v>
      </c>
      <c r="D251" s="8">
        <v>5264283</v>
      </c>
      <c r="E251" s="8">
        <v>2084656</v>
      </c>
      <c r="F251" s="8">
        <v>1460927</v>
      </c>
      <c r="G251" s="8">
        <v>1233898</v>
      </c>
      <c r="H251" s="18">
        <f t="shared" si="33"/>
        <v>0.0591836035779014</v>
      </c>
      <c r="I251" s="20">
        <f t="shared" si="38"/>
        <v>0.0191667086536389</v>
      </c>
      <c r="J251" s="20">
        <f t="shared" si="39"/>
        <v>-0.0495049513978268</v>
      </c>
      <c r="K251" s="20">
        <f t="shared" si="40"/>
        <v>0.0722483090811007</v>
      </c>
      <c r="L251" s="21">
        <f t="shared" si="34"/>
        <v>0.252499994484054</v>
      </c>
      <c r="M251" s="21">
        <f t="shared" si="35"/>
        <v>0.395999987082761</v>
      </c>
      <c r="N251" s="21">
        <f t="shared" si="36"/>
        <v>0.700800036073098</v>
      </c>
      <c r="O251" s="21">
        <f t="shared" si="37"/>
        <v>0.844599353698029</v>
      </c>
      <c r="P251" s="22" t="str">
        <f t="shared" si="41"/>
        <v/>
      </c>
      <c r="Q251" s="22" t="str">
        <f t="shared" si="42"/>
        <v/>
      </c>
      <c r="R251" s="3">
        <f ca="1">IF(ROW()&gt;3,IFERROR((VALUE(TRIM(CLEAN('Supporting Data'!G251)))-VALUE(TRIM(CLEAN(OFFSET('Supporting Data'!G251,-7,0)))))/VALUE(TRIM(CLEAN(OFFSET('Supporting Data'!G251,-7,0)))),""),"")</f>
        <v>0.111111111111111</v>
      </c>
      <c r="S251" s="3">
        <f>IFERROR(('Channel wise traffic'!C251-'Channel wise traffic'!C244)/'Channel wise traffic'!C244,"NA")</f>
        <v>-0.0495049404641899</v>
      </c>
      <c r="T251" s="3">
        <f>IFERROR(('Channel wise traffic'!D251-'Channel wise traffic'!D244)/'Channel wise traffic'!D244,"NA")</f>
        <v>-0.0495049404641899</v>
      </c>
      <c r="U251" s="3">
        <f>IFERROR(('Channel wise traffic'!E251-'Channel wise traffic'!E244)/'Channel wise traffic'!E244,"NA")</f>
        <v>-0.0495048068713642</v>
      </c>
      <c r="V251" s="3">
        <f>IFERROR(('Channel wise traffic'!F251-'Channel wise traffic'!F244)/'Channel wise traffic'!F244,"NA")</f>
        <v>-0.049504881050638</v>
      </c>
      <c r="W251" t="str">
        <f t="shared" si="43"/>
        <v/>
      </c>
    </row>
    <row r="252" spans="2:23">
      <c r="B252" s="17">
        <v>43715</v>
      </c>
      <c r="C252" s="8">
        <v>46685340</v>
      </c>
      <c r="D252" s="8">
        <v>9313725</v>
      </c>
      <c r="E252" s="8">
        <v>3135000</v>
      </c>
      <c r="F252" s="8">
        <v>2025210</v>
      </c>
      <c r="G252" s="8">
        <v>1500680</v>
      </c>
      <c r="H252" s="18">
        <f t="shared" si="33"/>
        <v>0.0321445661528865</v>
      </c>
      <c r="I252" s="20">
        <f t="shared" si="38"/>
        <v>-0.0978877294985687</v>
      </c>
      <c r="J252" s="20">
        <f t="shared" si="39"/>
        <v>0.0297029589413429</v>
      </c>
      <c r="K252" s="20">
        <f t="shared" si="40"/>
        <v>-0.123910189178334</v>
      </c>
      <c r="L252" s="21">
        <f t="shared" si="34"/>
        <v>0.1994999929314</v>
      </c>
      <c r="M252" s="21">
        <f t="shared" si="35"/>
        <v>0.33660001771579</v>
      </c>
      <c r="N252" s="21">
        <f t="shared" si="36"/>
        <v>0.646</v>
      </c>
      <c r="O252" s="21">
        <f t="shared" si="37"/>
        <v>0.740999698796668</v>
      </c>
      <c r="P252" s="22" t="str">
        <f t="shared" si="41"/>
        <v/>
      </c>
      <c r="Q252" s="22" t="str">
        <f t="shared" si="42"/>
        <v/>
      </c>
      <c r="R252" s="3">
        <f ca="1">IF(ROW()&gt;3,IFERROR((VALUE(TRIM(CLEAN('Supporting Data'!G252)))-VALUE(TRIM(CLEAN(OFFSET('Supporting Data'!G252,-7,0)))))/VALUE(TRIM(CLEAN(OFFSET('Supporting Data'!G252,-7,0)))),""),"")</f>
        <v>0</v>
      </c>
      <c r="S252" s="3">
        <f>IFERROR(('Channel wise traffic'!C252-'Channel wise traffic'!C245)/'Channel wise traffic'!C245,"NA")</f>
        <v>0.0297029520988134</v>
      </c>
      <c r="T252" s="3">
        <f>IFERROR(('Channel wise traffic'!D252-'Channel wise traffic'!D245)/'Channel wise traffic'!D245,"NA")</f>
        <v>0.0297029719146489</v>
      </c>
      <c r="U252" s="3">
        <f>IFERROR(('Channel wise traffic'!E252-'Channel wise traffic'!E245)/'Channel wise traffic'!E245,"NA")</f>
        <v>0.0297029365476091</v>
      </c>
      <c r="V252" s="3">
        <f>IFERROR(('Channel wise traffic'!F252-'Channel wise traffic'!F245)/'Channel wise traffic'!F245,"NA")</f>
        <v>0.0297029669373589</v>
      </c>
      <c r="W252" t="str">
        <f t="shared" si="43"/>
        <v/>
      </c>
    </row>
    <row r="253" spans="2:23">
      <c r="B253" s="17">
        <v>43716</v>
      </c>
      <c r="C253" s="8">
        <v>43094160</v>
      </c>
      <c r="D253" s="8">
        <v>9230769</v>
      </c>
      <c r="E253" s="8">
        <v>3169846</v>
      </c>
      <c r="F253" s="8">
        <v>2133940</v>
      </c>
      <c r="G253" s="8">
        <v>1697763</v>
      </c>
      <c r="H253" s="18">
        <f t="shared" si="33"/>
        <v>0.0393965910926214</v>
      </c>
      <c r="I253" s="20">
        <f t="shared" si="38"/>
        <v>0.0222635279156641</v>
      </c>
      <c r="J253" s="20">
        <f t="shared" si="39"/>
        <v>0.0105263039414249</v>
      </c>
      <c r="K253" s="20">
        <f t="shared" si="40"/>
        <v>0.0116149613606887</v>
      </c>
      <c r="L253" s="21">
        <f t="shared" si="34"/>
        <v>0.21419999832924</v>
      </c>
      <c r="M253" s="21">
        <f t="shared" si="35"/>
        <v>0.343399991918333</v>
      </c>
      <c r="N253" s="21">
        <f t="shared" si="36"/>
        <v>0.67319989677732</v>
      </c>
      <c r="O253" s="21">
        <f t="shared" si="37"/>
        <v>0.795600157455224</v>
      </c>
      <c r="P253" s="22" t="str">
        <f t="shared" si="41"/>
        <v/>
      </c>
      <c r="Q253" s="22" t="str">
        <f t="shared" si="42"/>
        <v/>
      </c>
      <c r="R253" s="3">
        <f ca="1">IF(ROW()&gt;3,IFERROR((VALUE(TRIM(CLEAN('Supporting Data'!G253)))-VALUE(TRIM(CLEAN(OFFSET('Supporting Data'!G253,-7,0)))))/VALUE(TRIM(CLEAN(OFFSET('Supporting Data'!G253,-7,0)))),""),"")</f>
        <v>0.0344827586206897</v>
      </c>
      <c r="S253" s="3">
        <f>IFERROR(('Channel wise traffic'!C253-'Channel wise traffic'!C246)/'Channel wise traffic'!C246,"NA")</f>
        <v>0.0105263096186147</v>
      </c>
      <c r="T253" s="3">
        <f>IFERROR(('Channel wise traffic'!D253-'Channel wise traffic'!D246)/'Channel wise traffic'!D246,"NA")</f>
        <v>0.0105262874492334</v>
      </c>
      <c r="U253" s="3">
        <f>IFERROR(('Channel wise traffic'!E253-'Channel wise traffic'!E246)/'Channel wise traffic'!E246,"NA")</f>
        <v>0.010526376376099</v>
      </c>
      <c r="V253" s="3">
        <f>IFERROR(('Channel wise traffic'!F253-'Channel wise traffic'!F246)/'Channel wise traffic'!F246,"NA")</f>
        <v>0.0105262844604974</v>
      </c>
      <c r="W253" t="str">
        <f t="shared" si="43"/>
        <v/>
      </c>
    </row>
    <row r="254" spans="2:23">
      <c r="B254" s="17">
        <v>43717</v>
      </c>
      <c r="C254" s="8">
        <v>21717340</v>
      </c>
      <c r="D254" s="8">
        <v>5375041</v>
      </c>
      <c r="E254" s="8">
        <v>2257517</v>
      </c>
      <c r="F254" s="8">
        <v>1697427</v>
      </c>
      <c r="G254" s="8">
        <v>1419728</v>
      </c>
      <c r="H254" s="18">
        <f t="shared" si="33"/>
        <v>0.0653730152956117</v>
      </c>
      <c r="I254" s="20">
        <f t="shared" si="38"/>
        <v>0.0631441397927969</v>
      </c>
      <c r="J254" s="20">
        <f t="shared" si="39"/>
        <v>-0.0476190476190476</v>
      </c>
      <c r="K254" s="20">
        <f t="shared" si="40"/>
        <v>0.116301346782437</v>
      </c>
      <c r="L254" s="21">
        <f t="shared" si="34"/>
        <v>0.247499970069999</v>
      </c>
      <c r="M254" s="21">
        <f t="shared" si="35"/>
        <v>0.41999995907008</v>
      </c>
      <c r="N254" s="21">
        <f t="shared" si="36"/>
        <v>0.751899985692245</v>
      </c>
      <c r="O254" s="21">
        <f t="shared" si="37"/>
        <v>0.836400033698062</v>
      </c>
      <c r="P254" s="22" t="str">
        <f t="shared" si="41"/>
        <v/>
      </c>
      <c r="Q254" s="22" t="str">
        <f t="shared" si="42"/>
        <v/>
      </c>
      <c r="R254" s="3">
        <f ca="1">IF(ROW()&gt;3,IFERROR((VALUE(TRIM(CLEAN('Supporting Data'!G254)))-VALUE(TRIM(CLEAN(OFFSET('Supporting Data'!G254,-7,0)))))/VALUE(TRIM(CLEAN(OFFSET('Supporting Data'!G254,-7,0)))),""),"")</f>
        <v>-0.0714285714285714</v>
      </c>
      <c r="S254" s="3">
        <f>IFERROR(('Channel wise traffic'!C254-'Channel wise traffic'!C247)/'Channel wise traffic'!C247,"NA")</f>
        <v>-0.0476190360175969</v>
      </c>
      <c r="T254" s="3">
        <f>IFERROR(('Channel wise traffic'!D254-'Channel wise traffic'!D247)/'Channel wise traffic'!D247,"NA")</f>
        <v>-0.0476191945707443</v>
      </c>
      <c r="U254" s="3">
        <f>IFERROR(('Channel wise traffic'!E254-'Channel wise traffic'!E247)/'Channel wise traffic'!E247,"NA")</f>
        <v>-0.0476189147296711</v>
      </c>
      <c r="V254" s="3">
        <f>IFERROR(('Channel wise traffic'!F254-'Channel wise traffic'!F247)/'Channel wise traffic'!F247,"NA")</f>
        <v>-0.0476189833648544</v>
      </c>
      <c r="W254" t="str">
        <f t="shared" si="43"/>
        <v/>
      </c>
    </row>
    <row r="255" spans="2:23">
      <c r="B255" s="17">
        <v>43718</v>
      </c>
      <c r="C255" s="8">
        <v>22368860</v>
      </c>
      <c r="D255" s="8">
        <v>5480370</v>
      </c>
      <c r="E255" s="8">
        <v>2126383</v>
      </c>
      <c r="F255" s="8">
        <v>1505692</v>
      </c>
      <c r="G255" s="8">
        <v>1185281</v>
      </c>
      <c r="H255" s="18">
        <f t="shared" si="33"/>
        <v>0.0529879931297348</v>
      </c>
      <c r="I255" s="20">
        <f t="shared" si="38"/>
        <v>0.0124013249490503</v>
      </c>
      <c r="J255" s="20">
        <f t="shared" si="39"/>
        <v>-0.00961541101018444</v>
      </c>
      <c r="K255" s="20">
        <f t="shared" si="40"/>
        <v>0.0222304912697516</v>
      </c>
      <c r="L255" s="21">
        <f t="shared" si="34"/>
        <v>0.244999968706496</v>
      </c>
      <c r="M255" s="21">
        <f t="shared" si="35"/>
        <v>0.387999897817118</v>
      </c>
      <c r="N255" s="21">
        <f t="shared" si="36"/>
        <v>0.708100092974784</v>
      </c>
      <c r="O255" s="21">
        <f t="shared" si="37"/>
        <v>0.787200171084126</v>
      </c>
      <c r="P255" s="22" t="str">
        <f t="shared" si="41"/>
        <v/>
      </c>
      <c r="Q255" s="22" t="str">
        <f t="shared" si="42"/>
        <v/>
      </c>
      <c r="R255" s="3">
        <f ca="1">IF(ROW()&gt;3,IFERROR((VALUE(TRIM(CLEAN('Supporting Data'!G255)))-VALUE(TRIM(CLEAN(OFFSET('Supporting Data'!G255,-7,0)))))/VALUE(TRIM(CLEAN(OFFSET('Supporting Data'!G255,-7,0)))),""),"")</f>
        <v>-0.1</v>
      </c>
      <c r="S255" s="3">
        <f>IFERROR(('Channel wise traffic'!C255-'Channel wise traffic'!C248)/'Channel wise traffic'!C248,"NA")</f>
        <v>-0.00961545556914967</v>
      </c>
      <c r="T255" s="3">
        <f>IFERROR(('Channel wise traffic'!D255-'Channel wise traffic'!D248)/'Channel wise traffic'!D248,"NA")</f>
        <v>-0.00961541457364097</v>
      </c>
      <c r="U255" s="3">
        <f>IFERROR(('Channel wise traffic'!E255-'Channel wise traffic'!E248)/'Channel wise traffic'!E248,"NA")</f>
        <v>-0.00961535752393978</v>
      </c>
      <c r="V255" s="3">
        <f>IFERROR(('Channel wise traffic'!F255-'Channel wise traffic'!F248)/'Channel wise traffic'!F248,"NA")</f>
        <v>-0.0096153715162265</v>
      </c>
      <c r="W255" t="str">
        <f t="shared" si="43"/>
        <v/>
      </c>
    </row>
    <row r="256" spans="2:23">
      <c r="B256" s="17">
        <v>43719</v>
      </c>
      <c r="C256" s="8">
        <v>21065820</v>
      </c>
      <c r="D256" s="8">
        <v>5055796</v>
      </c>
      <c r="E256" s="8">
        <v>1981872</v>
      </c>
      <c r="F256" s="8">
        <v>1504637</v>
      </c>
      <c r="G256" s="8">
        <v>1246140</v>
      </c>
      <c r="H256" s="18">
        <f t="shared" si="33"/>
        <v>0.0591545926054623</v>
      </c>
      <c r="I256" s="20">
        <f t="shared" si="38"/>
        <v>-0.0490856299099938</v>
      </c>
      <c r="J256" s="20">
        <f t="shared" si="39"/>
        <v>-0.058252409823299</v>
      </c>
      <c r="K256" s="20">
        <f t="shared" si="40"/>
        <v>0.00973379704808725</v>
      </c>
      <c r="L256" s="21">
        <f t="shared" si="34"/>
        <v>0.23999996202379</v>
      </c>
      <c r="M256" s="21">
        <f t="shared" si="35"/>
        <v>0.391999993670631</v>
      </c>
      <c r="N256" s="21">
        <f t="shared" si="36"/>
        <v>0.759199887782864</v>
      </c>
      <c r="O256" s="21">
        <f t="shared" si="37"/>
        <v>0.828199758479952</v>
      </c>
      <c r="P256" s="22" t="str">
        <f t="shared" si="41"/>
        <v/>
      </c>
      <c r="Q256" s="22" t="str">
        <f t="shared" si="42"/>
        <v/>
      </c>
      <c r="R256" s="3">
        <f ca="1">IF(ROW()&gt;3,IFERROR((VALUE(TRIM(CLEAN('Supporting Data'!G256)))-VALUE(TRIM(CLEAN(OFFSET('Supporting Data'!G256,-7,0)))))/VALUE(TRIM(CLEAN(OFFSET('Supporting Data'!G256,-7,0)))),""),"")</f>
        <v>0</v>
      </c>
      <c r="S256" s="3">
        <f>IFERROR(('Channel wise traffic'!C256-'Channel wise traffic'!C249)/'Channel wise traffic'!C249,"NA")</f>
        <v>-0.0582523644913582</v>
      </c>
      <c r="T256" s="3">
        <f>IFERROR(('Channel wise traffic'!D256-'Channel wise traffic'!D249)/'Channel wise traffic'!D249,"NA")</f>
        <v>-0.0582524448671367</v>
      </c>
      <c r="U256" s="3">
        <f>IFERROR(('Channel wise traffic'!E256-'Channel wise traffic'!E249)/'Channel wise traffic'!E249,"NA")</f>
        <v>-0.0582522614641949</v>
      </c>
      <c r="V256" s="3">
        <f>IFERROR(('Channel wise traffic'!F256-'Channel wise traffic'!F249)/'Channel wise traffic'!F249,"NA")</f>
        <v>-0.0582523470559946</v>
      </c>
      <c r="W256" t="str">
        <f t="shared" si="43"/>
        <v/>
      </c>
    </row>
    <row r="257" spans="2:23">
      <c r="B257" s="17">
        <v>43720</v>
      </c>
      <c r="C257" s="8">
        <v>20848646</v>
      </c>
      <c r="D257" s="8">
        <v>5160040</v>
      </c>
      <c r="E257" s="8">
        <v>2022735</v>
      </c>
      <c r="F257" s="8">
        <v>1535660</v>
      </c>
      <c r="G257" s="8">
        <v>1309611</v>
      </c>
      <c r="H257" s="18">
        <f t="shared" si="33"/>
        <v>0.062815158356087</v>
      </c>
      <c r="I257" s="20">
        <f t="shared" si="38"/>
        <v>0.0196444977343154</v>
      </c>
      <c r="J257" s="20">
        <f t="shared" si="39"/>
        <v>0.010526296401619</v>
      </c>
      <c r="K257" s="20">
        <f t="shared" si="40"/>
        <v>0.00902322024193254</v>
      </c>
      <c r="L257" s="21">
        <f t="shared" si="34"/>
        <v>0.247500005515946</v>
      </c>
      <c r="M257" s="21">
        <f t="shared" si="35"/>
        <v>0.391999868218076</v>
      </c>
      <c r="N257" s="21">
        <f t="shared" si="36"/>
        <v>0.759199796315385</v>
      </c>
      <c r="O257" s="21">
        <f t="shared" si="37"/>
        <v>0.852800098980243</v>
      </c>
      <c r="P257" s="22" t="str">
        <f t="shared" si="41"/>
        <v/>
      </c>
      <c r="Q257" s="22" t="str">
        <f t="shared" si="42"/>
        <v/>
      </c>
      <c r="R257" s="3">
        <f ca="1">IF(ROW()&gt;3,IFERROR((VALUE(TRIM(CLEAN('Supporting Data'!G257)))-VALUE(TRIM(CLEAN(OFFSET('Supporting Data'!G257,-7,0)))))/VALUE(TRIM(CLEAN(OFFSET('Supporting Data'!G257,-7,0)))),""),"")</f>
        <v>-0.0384615384615385</v>
      </c>
      <c r="S257" s="3">
        <f>IFERROR(('Channel wise traffic'!C257-'Channel wise traffic'!C250)/'Channel wise traffic'!C250,"NA")</f>
        <v>0.010526259099838</v>
      </c>
      <c r="T257" s="3">
        <f>IFERROR(('Channel wise traffic'!D257-'Channel wise traffic'!D250)/'Channel wise traffic'!D250,"NA")</f>
        <v>0.0105263498032581</v>
      </c>
      <c r="U257" s="3">
        <f>IFERROR(('Channel wise traffic'!E257-'Channel wise traffic'!E250)/'Channel wise traffic'!E250,"NA")</f>
        <v>0.0105262833217741</v>
      </c>
      <c r="V257" s="3">
        <f>IFERROR(('Channel wise traffic'!F257-'Channel wise traffic'!F250)/'Channel wise traffic'!F250,"NA")</f>
        <v>0.010526300090806</v>
      </c>
      <c r="W257" t="str">
        <f t="shared" si="43"/>
        <v/>
      </c>
    </row>
    <row r="258" spans="2:23">
      <c r="B258" s="17">
        <v>43721</v>
      </c>
      <c r="C258" s="8">
        <v>22803207</v>
      </c>
      <c r="D258" s="8">
        <v>5985841</v>
      </c>
      <c r="E258" s="8">
        <v>2322506</v>
      </c>
      <c r="F258" s="8">
        <v>1610658</v>
      </c>
      <c r="G258" s="8">
        <v>1360362</v>
      </c>
      <c r="H258" s="18">
        <f t="shared" si="33"/>
        <v>0.0596566088269953</v>
      </c>
      <c r="I258" s="20">
        <f t="shared" si="38"/>
        <v>0.102491453912722</v>
      </c>
      <c r="J258" s="20">
        <f t="shared" si="39"/>
        <v>0.0937500209845762</v>
      </c>
      <c r="K258" s="20">
        <f t="shared" si="40"/>
        <v>0.00799216709525367</v>
      </c>
      <c r="L258" s="21">
        <f t="shared" si="34"/>
        <v>0.26249996327271</v>
      </c>
      <c r="M258" s="21">
        <f t="shared" si="35"/>
        <v>0.387999948545242</v>
      </c>
      <c r="N258" s="21">
        <f t="shared" si="36"/>
        <v>0.693500038320676</v>
      </c>
      <c r="O258" s="21">
        <f t="shared" si="37"/>
        <v>0.844600157202833</v>
      </c>
      <c r="P258" s="22" t="str">
        <f t="shared" si="41"/>
        <v/>
      </c>
      <c r="Q258" s="22" t="str">
        <f t="shared" si="42"/>
        <v/>
      </c>
      <c r="R258" s="3">
        <f ca="1">IF(ROW()&gt;3,IFERROR((VALUE(TRIM(CLEAN('Supporting Data'!G258)))-VALUE(TRIM(CLEAN(OFFSET('Supporting Data'!G258,-7,0)))))/VALUE(TRIM(CLEAN(OFFSET('Supporting Data'!G258,-7,0)))),""),"")</f>
        <v>-0.0333333333333333</v>
      </c>
      <c r="S258" s="3">
        <f>IFERROR(('Channel wise traffic'!C258-'Channel wise traffic'!C251)/'Channel wise traffic'!C251,"NA")</f>
        <v>0.0937500333088535</v>
      </c>
      <c r="T258" s="3">
        <f>IFERROR(('Channel wise traffic'!D258-'Channel wise traffic'!D251)/'Channel wise traffic'!D251,"NA")</f>
        <v>0.093750122132463</v>
      </c>
      <c r="U258" s="3">
        <f>IFERROR(('Channel wise traffic'!E258-'Channel wise traffic'!E251)/'Channel wise traffic'!E251,"NA")</f>
        <v>0.0937497138466811</v>
      </c>
      <c r="V258" s="3">
        <f>IFERROR(('Channel wise traffic'!F258-'Channel wise traffic'!F251)/'Channel wise traffic'!F251,"NA")</f>
        <v>0.0937498616401582</v>
      </c>
      <c r="W258" t="str">
        <f t="shared" si="43"/>
        <v/>
      </c>
    </row>
    <row r="259" spans="2:23">
      <c r="B259" s="17">
        <v>43722</v>
      </c>
      <c r="C259" s="8">
        <v>44440853</v>
      </c>
      <c r="D259" s="8">
        <v>9332579</v>
      </c>
      <c r="E259" s="8">
        <v>1396153</v>
      </c>
      <c r="F259" s="8">
        <v>939890</v>
      </c>
      <c r="G259" s="8">
        <v>696459</v>
      </c>
      <c r="H259" s="18">
        <f t="shared" si="33"/>
        <v>0.0156715938823226</v>
      </c>
      <c r="I259" s="20">
        <f t="shared" si="38"/>
        <v>-0.535904390009862</v>
      </c>
      <c r="J259" s="20">
        <f t="shared" si="39"/>
        <v>-0.0480769123669229</v>
      </c>
      <c r="K259" s="20">
        <f t="shared" si="40"/>
        <v>-0.512465223273348</v>
      </c>
      <c r="L259" s="21">
        <f t="shared" si="34"/>
        <v>0.209999997074764</v>
      </c>
      <c r="M259" s="21">
        <f t="shared" si="35"/>
        <v>0.149599912307198</v>
      </c>
      <c r="N259" s="21">
        <f t="shared" si="36"/>
        <v>0.673199857035726</v>
      </c>
      <c r="O259" s="21">
        <f t="shared" si="37"/>
        <v>0.741000542616689</v>
      </c>
      <c r="P259" s="22" t="str">
        <f t="shared" si="41"/>
        <v>Low</v>
      </c>
      <c r="Q259" s="22" t="str">
        <f t="shared" si="42"/>
        <v/>
      </c>
      <c r="R259" s="3">
        <f ca="1">IF(ROW()&gt;3,IFERROR((VALUE(TRIM(CLEAN('Supporting Data'!G259)))-VALUE(TRIM(CLEAN(OFFSET('Supporting Data'!G259,-7,0)))))/VALUE(TRIM(CLEAN(OFFSET('Supporting Data'!G259,-7,0)))),""),"")</f>
        <v>0.153846153846154</v>
      </c>
      <c r="S259" s="3">
        <f>IFERROR(('Channel wise traffic'!C259-'Channel wise traffic'!C252)/'Channel wise traffic'!C252,"NA")</f>
        <v>-0.0480768944711527</v>
      </c>
      <c r="T259" s="3">
        <f>IFERROR(('Channel wise traffic'!D259-'Channel wise traffic'!D252)/'Channel wise traffic'!D252,"NA")</f>
        <v>-0.0480769520641026</v>
      </c>
      <c r="U259" s="3">
        <f>IFERROR(('Channel wise traffic'!E259-'Channel wise traffic'!E252)/'Channel wise traffic'!E252,"NA")</f>
        <v>-0.0480769998444129</v>
      </c>
      <c r="V259" s="3">
        <f>IFERROR(('Channel wise traffic'!F259-'Channel wise traffic'!F252)/'Channel wise traffic'!F252,"NA")</f>
        <v>-0.0480769452573976</v>
      </c>
      <c r="W259" t="str">
        <f t="shared" si="43"/>
        <v>Drop</v>
      </c>
    </row>
    <row r="260" spans="2:23">
      <c r="B260" s="17">
        <v>43723</v>
      </c>
      <c r="C260" s="8">
        <v>46236443</v>
      </c>
      <c r="D260" s="8">
        <v>9515460</v>
      </c>
      <c r="E260" s="8">
        <v>3364666</v>
      </c>
      <c r="F260" s="8">
        <v>2333732</v>
      </c>
      <c r="G260" s="8">
        <v>1856717</v>
      </c>
      <c r="H260" s="18">
        <f t="shared" ref="H260:H323" si="44">IFERROR((G260/C260),"")</f>
        <v>0.0401570034269288</v>
      </c>
      <c r="I260" s="20">
        <f t="shared" si="38"/>
        <v>0.0936255531543566</v>
      </c>
      <c r="J260" s="20">
        <f t="shared" si="39"/>
        <v>0.0729166782691669</v>
      </c>
      <c r="K260" s="20">
        <f t="shared" si="40"/>
        <v>0.0193014754124221</v>
      </c>
      <c r="L260" s="21">
        <f t="shared" ref="L260:L323" si="45">IFERROR((D260/C260),"")</f>
        <v>0.205800000661816</v>
      </c>
      <c r="M260" s="21">
        <f t="shared" ref="M260:M323" si="46">IFERROR((E260/D260),"")</f>
        <v>0.35359993105956</v>
      </c>
      <c r="N260" s="21">
        <f t="shared" ref="N260:N323" si="47">IFERROR((F260/E260),"")</f>
        <v>0.693599899663146</v>
      </c>
      <c r="O260" s="21">
        <f t="shared" ref="O260:O323" si="48">IFERROR((G260/F260),"")</f>
        <v>0.79559992321312</v>
      </c>
      <c r="P260" s="22" t="str">
        <f t="shared" si="41"/>
        <v/>
      </c>
      <c r="Q260" s="22" t="str">
        <f t="shared" si="42"/>
        <v/>
      </c>
      <c r="R260" s="3">
        <f ca="1">IF(ROW()&gt;3,IFERROR((VALUE(TRIM(CLEAN('Supporting Data'!G260)))-VALUE(TRIM(CLEAN(OFFSET('Supporting Data'!G260,-7,0)))))/VALUE(TRIM(CLEAN(OFFSET('Supporting Data'!G260,-7,0)))),""),"")</f>
        <v>-0.0333333333333333</v>
      </c>
      <c r="S260" s="3">
        <f>IFERROR(('Channel wise traffic'!C260-'Channel wise traffic'!C253)/'Channel wise traffic'!C253,"NA")</f>
        <v>0.07291668882422</v>
      </c>
      <c r="T260" s="3">
        <f>IFERROR(('Channel wise traffic'!D260-'Channel wise traffic'!D253)/'Channel wise traffic'!D253,"NA")</f>
        <v>0.0729166442853002</v>
      </c>
      <c r="U260" s="3">
        <f>IFERROR(('Channel wise traffic'!E260-'Channel wise traffic'!E253)/'Channel wise traffic'!E253,"NA")</f>
        <v>0.0729166600743362</v>
      </c>
      <c r="V260" s="3">
        <f>IFERROR(('Channel wise traffic'!F260-'Channel wise traffic'!F253)/'Channel wise traffic'!F253,"NA")</f>
        <v>0.0729167196588579</v>
      </c>
      <c r="W260" t="str">
        <f t="shared" si="43"/>
        <v/>
      </c>
    </row>
    <row r="261" spans="2:23">
      <c r="B261" s="17">
        <v>43724</v>
      </c>
      <c r="C261" s="8">
        <v>20631473</v>
      </c>
      <c r="D261" s="8">
        <v>5106289</v>
      </c>
      <c r="E261" s="8">
        <v>1960815</v>
      </c>
      <c r="F261" s="8">
        <v>1445709</v>
      </c>
      <c r="G261" s="8">
        <v>1161771</v>
      </c>
      <c r="H261" s="18">
        <f t="shared" si="44"/>
        <v>0.0563106182481493</v>
      </c>
      <c r="I261" s="20">
        <f t="shared" si="38"/>
        <v>-0.181694662639604</v>
      </c>
      <c r="J261" s="20">
        <f t="shared" si="39"/>
        <v>-0.05</v>
      </c>
      <c r="K261" s="20">
        <f t="shared" si="40"/>
        <v>-0.138625960673268</v>
      </c>
      <c r="L261" s="21">
        <f t="shared" si="45"/>
        <v>0.247499972493481</v>
      </c>
      <c r="M261" s="21">
        <f t="shared" si="46"/>
        <v>0.384000004700086</v>
      </c>
      <c r="N261" s="21">
        <f t="shared" si="47"/>
        <v>0.737300051254198</v>
      </c>
      <c r="O261" s="21">
        <f t="shared" si="48"/>
        <v>0.803599479563315</v>
      </c>
      <c r="P261" s="22" t="str">
        <f t="shared" si="41"/>
        <v/>
      </c>
      <c r="Q261" s="22" t="str">
        <f t="shared" si="42"/>
        <v/>
      </c>
      <c r="R261" s="3">
        <f ca="1">IF(ROW()&gt;3,IFERROR((VALUE(TRIM(CLEAN('Supporting Data'!G261)))-VALUE(TRIM(CLEAN(OFFSET('Supporting Data'!G261,-7,0)))))/VALUE(TRIM(CLEAN(OFFSET('Supporting Data'!G261,-7,0)))),""),"")</f>
        <v>-0.0384615384615385</v>
      </c>
      <c r="S261" s="3">
        <f>IFERROR(('Channel wise traffic'!C261-'Channel wise traffic'!C254)/'Channel wise traffic'!C254,"NA")</f>
        <v>-0.0499999872094008</v>
      </c>
      <c r="T261" s="3">
        <f>IFERROR(('Channel wise traffic'!D261-'Channel wise traffic'!D254)/'Channel wise traffic'!D254,"NA")</f>
        <v>-0.0499999914729331</v>
      </c>
      <c r="U261" s="3">
        <f>IFERROR(('Channel wise traffic'!E261-'Channel wise traffic'!E254)/'Channel wise traffic'!E254,"NA")</f>
        <v>-0.0499998534894828</v>
      </c>
      <c r="V261" s="3">
        <f>IFERROR(('Channel wise traffic'!F261-'Channel wise traffic'!F254)/'Channel wise traffic'!F254,"NA")</f>
        <v>-0.0499999291597568</v>
      </c>
      <c r="W261" t="str">
        <f t="shared" si="43"/>
        <v/>
      </c>
    </row>
    <row r="262" spans="2:23">
      <c r="B262" s="17">
        <v>43725</v>
      </c>
      <c r="C262" s="8">
        <v>22368860</v>
      </c>
      <c r="D262" s="8">
        <v>5312604</v>
      </c>
      <c r="E262" s="8">
        <v>2188793</v>
      </c>
      <c r="F262" s="8">
        <v>1581840</v>
      </c>
      <c r="G262" s="8">
        <v>1361964</v>
      </c>
      <c r="H262" s="18">
        <f t="shared" si="44"/>
        <v>0.0608866075428073</v>
      </c>
      <c r="I262" s="20">
        <f t="shared" si="38"/>
        <v>0.149064230338629</v>
      </c>
      <c r="J262" s="20">
        <f t="shared" si="39"/>
        <v>0</v>
      </c>
      <c r="K262" s="20">
        <f t="shared" si="40"/>
        <v>0.149064230338629</v>
      </c>
      <c r="L262" s="21">
        <f t="shared" si="45"/>
        <v>0.237499988823749</v>
      </c>
      <c r="M262" s="21">
        <f t="shared" si="46"/>
        <v>0.412000028611205</v>
      </c>
      <c r="N262" s="21">
        <f t="shared" si="47"/>
        <v>0.722699679686476</v>
      </c>
      <c r="O262" s="21">
        <f t="shared" si="48"/>
        <v>0.860999848277955</v>
      </c>
      <c r="P262" s="22" t="str">
        <f t="shared" si="41"/>
        <v/>
      </c>
      <c r="Q262" s="22" t="str">
        <f t="shared" si="42"/>
        <v/>
      </c>
      <c r="R262" s="3">
        <f ca="1">IF(ROW()&gt;3,IFERROR((VALUE(TRIM(CLEAN('Supporting Data'!G262)))-VALUE(TRIM(CLEAN(OFFSET('Supporting Data'!G262,-7,0)))))/VALUE(TRIM(CLEAN(OFFSET('Supporting Data'!G262,-7,0)))),""),"")</f>
        <v>0.0740740740740741</v>
      </c>
      <c r="S262" s="3">
        <f>IFERROR(('Channel wise traffic'!C262-'Channel wise traffic'!C255)/'Channel wise traffic'!C255,"NA")</f>
        <v>0</v>
      </c>
      <c r="T262" s="3">
        <f>IFERROR(('Channel wise traffic'!D262-'Channel wise traffic'!D255)/'Channel wise traffic'!D255,"NA")</f>
        <v>0</v>
      </c>
      <c r="U262" s="3">
        <f>IFERROR(('Channel wise traffic'!E262-'Channel wise traffic'!E255)/'Channel wise traffic'!E255,"NA")</f>
        <v>0</v>
      </c>
      <c r="V262" s="3">
        <f>IFERROR(('Channel wise traffic'!F262-'Channel wise traffic'!F255)/'Channel wise traffic'!F255,"NA")</f>
        <v>0</v>
      </c>
      <c r="W262" t="str">
        <f t="shared" si="43"/>
        <v/>
      </c>
    </row>
    <row r="263" spans="2:23">
      <c r="B263" s="17">
        <v>43726</v>
      </c>
      <c r="C263" s="8">
        <v>21500167</v>
      </c>
      <c r="D263" s="8">
        <v>5643793</v>
      </c>
      <c r="E263" s="8">
        <v>2144641</v>
      </c>
      <c r="F263" s="8">
        <v>1502964</v>
      </c>
      <c r="G263" s="8">
        <v>1195458</v>
      </c>
      <c r="H263" s="18">
        <f t="shared" si="44"/>
        <v>0.0556022657870518</v>
      </c>
      <c r="I263" s="20">
        <f t="shared" si="38"/>
        <v>-0.0406711926428812</v>
      </c>
      <c r="J263" s="20">
        <f t="shared" si="39"/>
        <v>0.0206185659993297</v>
      </c>
      <c r="K263" s="20">
        <f t="shared" si="40"/>
        <v>-0.0600515811528469</v>
      </c>
      <c r="L263" s="21">
        <f t="shared" si="45"/>
        <v>0.262499961046814</v>
      </c>
      <c r="M263" s="21">
        <f t="shared" si="46"/>
        <v>0.379999939756827</v>
      </c>
      <c r="N263" s="21">
        <f t="shared" si="47"/>
        <v>0.700799807520233</v>
      </c>
      <c r="O263" s="21">
        <f t="shared" si="48"/>
        <v>0.795400289028879</v>
      </c>
      <c r="P263" s="22" t="str">
        <f t="shared" si="41"/>
        <v/>
      </c>
      <c r="Q263" s="22" t="str">
        <f t="shared" si="42"/>
        <v/>
      </c>
      <c r="R263" s="3">
        <f ca="1">IF(ROW()&gt;3,IFERROR((VALUE(TRIM(CLEAN('Supporting Data'!G263)))-VALUE(TRIM(CLEAN(OFFSET('Supporting Data'!G263,-7,0)))))/VALUE(TRIM(CLEAN(OFFSET('Supporting Data'!G263,-7,0)))),""),"")</f>
        <v>0.0769230769230769</v>
      </c>
      <c r="S263" s="3">
        <f>IFERROR(('Channel wise traffic'!C263-'Channel wise traffic'!C256)/'Channel wise traffic'!C256,"NA")</f>
        <v>0.0206185770920376</v>
      </c>
      <c r="T263" s="3">
        <f>IFERROR(('Channel wise traffic'!D263-'Channel wise traffic'!D256)/'Channel wise traffic'!D256,"NA")</f>
        <v>0.0206186219522551</v>
      </c>
      <c r="U263" s="3">
        <f>IFERROR(('Channel wise traffic'!E263-'Channel wise traffic'!E256)/'Channel wise traffic'!E256,"NA")</f>
        <v>0.0206184944157705</v>
      </c>
      <c r="V263" s="3">
        <f>IFERROR(('Channel wise traffic'!F263-'Channel wise traffic'!F256)/'Channel wise traffic'!F256,"NA")</f>
        <v>0.0206185265850823</v>
      </c>
      <c r="W263" t="str">
        <f t="shared" si="43"/>
        <v/>
      </c>
    </row>
    <row r="264" spans="2:23">
      <c r="B264" s="17">
        <v>43727</v>
      </c>
      <c r="C264" s="8">
        <v>21282993</v>
      </c>
      <c r="D264" s="8">
        <v>5054710</v>
      </c>
      <c r="E264" s="8">
        <v>2062322</v>
      </c>
      <c r="F264" s="8">
        <v>1535605</v>
      </c>
      <c r="G264" s="8">
        <v>1259196</v>
      </c>
      <c r="H264" s="18">
        <f t="shared" si="44"/>
        <v>0.0591644229737801</v>
      </c>
      <c r="I264" s="20">
        <f t="shared" si="38"/>
        <v>-0.0384961641281266</v>
      </c>
      <c r="J264" s="20">
        <f t="shared" si="39"/>
        <v>0.0208333433259887</v>
      </c>
      <c r="K264" s="20">
        <f t="shared" si="40"/>
        <v>-0.0581187006106335</v>
      </c>
      <c r="L264" s="21">
        <f t="shared" si="45"/>
        <v>0.237499960649332</v>
      </c>
      <c r="M264" s="21">
        <f t="shared" si="46"/>
        <v>0.408000063307292</v>
      </c>
      <c r="N264" s="21">
        <f t="shared" si="47"/>
        <v>0.744600018813745</v>
      </c>
      <c r="O264" s="21">
        <f t="shared" si="48"/>
        <v>0.819999934879087</v>
      </c>
      <c r="P264" s="22" t="str">
        <f t="shared" si="41"/>
        <v/>
      </c>
      <c r="Q264" s="22" t="str">
        <f t="shared" si="42"/>
        <v/>
      </c>
      <c r="R264" s="3">
        <f ca="1">IF(ROW()&gt;3,IFERROR((VALUE(TRIM(CLEAN('Supporting Data'!G264)))-VALUE(TRIM(CLEAN(OFFSET('Supporting Data'!G264,-7,0)))))/VALUE(TRIM(CLEAN(OFFSET('Supporting Data'!G264,-7,0)))),""),"")</f>
        <v>0.2</v>
      </c>
      <c r="S264" s="3">
        <f>IFERROR(('Channel wise traffic'!C264-'Channel wise traffic'!C257)/'Channel wise traffic'!C257,"NA")</f>
        <v>0.0208333555392357</v>
      </c>
      <c r="T264" s="3">
        <f>IFERROR(('Channel wise traffic'!D264-'Channel wise traffic'!D257)/'Channel wise traffic'!D257,"NA")</f>
        <v>0.0208333999510404</v>
      </c>
      <c r="U264" s="3">
        <f>IFERROR(('Channel wise traffic'!E264-'Channel wise traffic'!E257)/'Channel wise traffic'!E257,"NA")</f>
        <v>0.0208332697437069</v>
      </c>
      <c r="V264" s="3">
        <f>IFERROR(('Channel wise traffic'!F264-'Channel wise traffic'!F257)/'Channel wise traffic'!F257,"NA")</f>
        <v>0.0208333025867018</v>
      </c>
      <c r="W264" t="str">
        <f t="shared" si="43"/>
        <v/>
      </c>
    </row>
    <row r="265" spans="2:23">
      <c r="B265" s="17">
        <v>43728</v>
      </c>
      <c r="C265" s="8">
        <v>21282993</v>
      </c>
      <c r="D265" s="8">
        <v>5107918</v>
      </c>
      <c r="E265" s="8">
        <v>2043167</v>
      </c>
      <c r="F265" s="8">
        <v>1506427</v>
      </c>
      <c r="G265" s="8">
        <v>1235270</v>
      </c>
      <c r="H265" s="18">
        <f t="shared" si="44"/>
        <v>0.0580402389833047</v>
      </c>
      <c r="I265" s="20">
        <f t="shared" si="38"/>
        <v>-0.0919549355245148</v>
      </c>
      <c r="J265" s="20">
        <f t="shared" si="39"/>
        <v>-0.0666666754373628</v>
      </c>
      <c r="K265" s="20">
        <f t="shared" si="40"/>
        <v>-0.0270945646337037</v>
      </c>
      <c r="L265" s="21">
        <f t="shared" si="45"/>
        <v>0.239999984964521</v>
      </c>
      <c r="M265" s="21">
        <f t="shared" si="46"/>
        <v>0.399999960845104</v>
      </c>
      <c r="N265" s="21">
        <f t="shared" si="47"/>
        <v>0.737299985757405</v>
      </c>
      <c r="O265" s="21">
        <f t="shared" si="48"/>
        <v>0.819999907064863</v>
      </c>
      <c r="P265" s="22" t="str">
        <f t="shared" si="41"/>
        <v/>
      </c>
      <c r="Q265" s="22" t="str">
        <f t="shared" si="42"/>
        <v/>
      </c>
      <c r="R265" s="3">
        <f ca="1">IF(ROW()&gt;3,IFERROR((VALUE(TRIM(CLEAN('Supporting Data'!G265)))-VALUE(TRIM(CLEAN(OFFSET('Supporting Data'!G265,-7,0)))))/VALUE(TRIM(CLEAN(OFFSET('Supporting Data'!G265,-7,0)))),""),"")</f>
        <v>-0.0689655172413793</v>
      </c>
      <c r="S265" s="3">
        <f>IFERROR(('Channel wise traffic'!C265-'Channel wise traffic'!C258)/'Channel wise traffic'!C258,"NA")</f>
        <v>-0.0666666747876821</v>
      </c>
      <c r="T265" s="3">
        <f>IFERROR(('Channel wise traffic'!D265-'Channel wise traffic'!D258)/'Channel wise traffic'!D258,"NA")</f>
        <v>-0.0666667099787457</v>
      </c>
      <c r="U265" s="3">
        <f>IFERROR(('Channel wise traffic'!E265-'Channel wise traffic'!E258)/'Channel wise traffic'!E258,"NA")</f>
        <v>-0.0666664806215396</v>
      </c>
      <c r="V265" s="3">
        <f>IFERROR(('Channel wise traffic'!F265-'Channel wise traffic'!F258)/'Channel wise traffic'!F258,"NA")</f>
        <v>-0.0666665767107962</v>
      </c>
      <c r="W265" t="str">
        <f t="shared" si="43"/>
        <v/>
      </c>
    </row>
    <row r="266" spans="2:23">
      <c r="B266" s="17">
        <v>43729</v>
      </c>
      <c r="C266" s="8">
        <v>43991955</v>
      </c>
      <c r="D266" s="8">
        <v>8868778</v>
      </c>
      <c r="E266" s="8">
        <v>3045538</v>
      </c>
      <c r="F266" s="8">
        <v>1967417</v>
      </c>
      <c r="G266" s="8">
        <v>1473202</v>
      </c>
      <c r="H266" s="18">
        <f t="shared" si="44"/>
        <v>0.0334879866102791</v>
      </c>
      <c r="I266" s="20">
        <f t="shared" si="38"/>
        <v>1.11527455313235</v>
      </c>
      <c r="J266" s="20">
        <f t="shared" si="39"/>
        <v>-0.0101010212382737</v>
      </c>
      <c r="K266" s="20">
        <f t="shared" si="40"/>
        <v>1.13685901138959</v>
      </c>
      <c r="L266" s="21">
        <f t="shared" si="45"/>
        <v>0.201599997090377</v>
      </c>
      <c r="M266" s="21">
        <f t="shared" si="46"/>
        <v>0.343399958821835</v>
      </c>
      <c r="N266" s="21">
        <f t="shared" si="47"/>
        <v>0.645999820064632</v>
      </c>
      <c r="O266" s="21">
        <f t="shared" si="48"/>
        <v>0.74880007644541</v>
      </c>
      <c r="P266" s="22" t="str">
        <f t="shared" si="41"/>
        <v>High</v>
      </c>
      <c r="Q266" s="22" t="str">
        <f t="shared" si="42"/>
        <v/>
      </c>
      <c r="R266" s="3">
        <f ca="1">IF(ROW()&gt;3,IFERROR((VALUE(TRIM(CLEAN('Supporting Data'!G266)))-VALUE(TRIM(CLEAN(OFFSET('Supporting Data'!G266,-7,0)))))/VALUE(TRIM(CLEAN(OFFSET('Supporting Data'!G266,-7,0)))),""),"")</f>
        <v>-0.166666666666667</v>
      </c>
      <c r="S266" s="3">
        <f>IFERROR(('Channel wise traffic'!C266-'Channel wise traffic'!C259)/'Channel wise traffic'!C259,"NA")</f>
        <v>-0.0101010037873686</v>
      </c>
      <c r="T266" s="3">
        <f>IFERROR(('Channel wise traffic'!D266-'Channel wise traffic'!D259)/'Channel wise traffic'!D259,"NA")</f>
        <v>-0.0101009831628057</v>
      </c>
      <c r="U266" s="3">
        <f>IFERROR(('Channel wise traffic'!E266-'Channel wise traffic'!E259)/'Channel wise traffic'!E259,"NA")</f>
        <v>-0.0101008633949154</v>
      </c>
      <c r="V266" s="3">
        <f>IFERROR(('Channel wise traffic'!F266-'Channel wise traffic'!F259)/'Channel wise traffic'!F259,"NA")</f>
        <v>-0.0101009803783266</v>
      </c>
      <c r="W266" t="str">
        <f t="shared" si="43"/>
        <v>Hike</v>
      </c>
    </row>
    <row r="267" spans="2:23">
      <c r="B267" s="17">
        <v>43730</v>
      </c>
      <c r="C267" s="8">
        <v>45787545</v>
      </c>
      <c r="D267" s="8">
        <v>9423076</v>
      </c>
      <c r="E267" s="8">
        <v>3364038</v>
      </c>
      <c r="F267" s="8">
        <v>2401923</v>
      </c>
      <c r="G267" s="8">
        <v>1892235</v>
      </c>
      <c r="H267" s="18">
        <f t="shared" si="44"/>
        <v>0.0413264131108143</v>
      </c>
      <c r="I267" s="20">
        <f t="shared" ref="I267:I330" si="49">IFERROR((G267-G260)/G260,"NA")</f>
        <v>0.0191294634561971</v>
      </c>
      <c r="J267" s="20">
        <f t="shared" ref="J267:J330" si="50">IFERROR((C267-C260)/C260,"NA")</f>
        <v>-0.00970874857306822</v>
      </c>
      <c r="K267" s="20">
        <f t="shared" ref="K267:K330" si="51">IFERROR((H267-H260)/H260,"NA")</f>
        <v>0.029120939913093</v>
      </c>
      <c r="L267" s="21">
        <f t="shared" si="45"/>
        <v>0.20579998337976</v>
      </c>
      <c r="M267" s="21">
        <f t="shared" si="46"/>
        <v>0.356999985991835</v>
      </c>
      <c r="N267" s="21">
        <f t="shared" si="47"/>
        <v>0.713999960761442</v>
      </c>
      <c r="O267" s="21">
        <f t="shared" si="48"/>
        <v>0.787800025229785</v>
      </c>
      <c r="P267" s="22" t="str">
        <f t="shared" ref="P267:P330" si="52">IF(I267&gt;0.2,"High",IF(I267&lt;-0.2,"Low",""))</f>
        <v/>
      </c>
      <c r="Q267" s="22" t="str">
        <f t="shared" ref="Q267:Q330" si="53">IF(J267&gt;0.2,"Hike",IF(J267&lt;-0.2,"Drop",""))</f>
        <v/>
      </c>
      <c r="R267" s="3">
        <f ca="1">IF(ROW()&gt;3,IFERROR((VALUE(TRIM(CLEAN('Supporting Data'!G267)))-VALUE(TRIM(CLEAN(OFFSET('Supporting Data'!G267,-7,0)))))/VALUE(TRIM(CLEAN(OFFSET('Supporting Data'!G267,-7,0)))),""),"")</f>
        <v>-0.137931034482759</v>
      </c>
      <c r="S267" s="3">
        <f>IFERROR(('Channel wise traffic'!C267-'Channel wise traffic'!C260)/'Channel wise traffic'!C260,"NA")</f>
        <v>-0.00970873203129398</v>
      </c>
      <c r="T267" s="3">
        <f>IFERROR(('Channel wise traffic'!D267-'Channel wise traffic'!D260)/'Channel wise traffic'!D260,"NA")</f>
        <v>-0.00970871219982892</v>
      </c>
      <c r="U267" s="3">
        <f>IFERROR(('Channel wise traffic'!E267-'Channel wise traffic'!E260)/'Channel wise traffic'!E260,"NA")</f>
        <v>-0.00970859660464553</v>
      </c>
      <c r="V267" s="3">
        <f>IFERROR(('Channel wise traffic'!F267-'Channel wise traffic'!F260)/'Channel wise traffic'!F260,"NA")</f>
        <v>-0.00970879197436255</v>
      </c>
      <c r="W267" t="str">
        <f t="shared" ref="W267:W330" si="54">IF(K267&gt;0.2,"Hike",IF(K267&lt;-0.2,"Drop",""))</f>
        <v/>
      </c>
    </row>
    <row r="268" spans="2:23">
      <c r="B268" s="17">
        <v>43731</v>
      </c>
      <c r="C268" s="8">
        <v>20848646</v>
      </c>
      <c r="D268" s="8">
        <v>5264283</v>
      </c>
      <c r="E268" s="8">
        <v>2189941</v>
      </c>
      <c r="F268" s="8">
        <v>1518724</v>
      </c>
      <c r="G268" s="8">
        <v>1220447</v>
      </c>
      <c r="H268" s="18">
        <f t="shared" si="44"/>
        <v>0.0585384297858</v>
      </c>
      <c r="I268" s="20">
        <f t="shared" si="49"/>
        <v>0.0505056504250838</v>
      </c>
      <c r="J268" s="20">
        <f t="shared" si="50"/>
        <v>0.010526296401619</v>
      </c>
      <c r="K268" s="20">
        <f t="shared" si="51"/>
        <v>0.0395629031781035</v>
      </c>
      <c r="L268" s="21">
        <f t="shared" si="45"/>
        <v>0.252499994484054</v>
      </c>
      <c r="M268" s="21">
        <f t="shared" si="46"/>
        <v>0.415999861709562</v>
      </c>
      <c r="N268" s="21">
        <f t="shared" si="47"/>
        <v>0.693499961871119</v>
      </c>
      <c r="O268" s="21">
        <f t="shared" si="48"/>
        <v>0.803600259164931</v>
      </c>
      <c r="P268" s="22" t="str">
        <f t="shared" si="52"/>
        <v/>
      </c>
      <c r="Q268" s="22" t="str">
        <f t="shared" si="53"/>
        <v/>
      </c>
      <c r="R268" s="3">
        <f ca="1">IF(ROW()&gt;3,IFERROR((VALUE(TRIM(CLEAN('Supporting Data'!G268)))-VALUE(TRIM(CLEAN(OFFSET('Supporting Data'!G268,-7,0)))))/VALUE(TRIM(CLEAN(OFFSET('Supporting Data'!G268,-7,0)))),""),"")</f>
        <v>0.08</v>
      </c>
      <c r="S268" s="3">
        <f>IFERROR(('Channel wise traffic'!C268-'Channel wise traffic'!C261)/'Channel wise traffic'!C261,"NA")</f>
        <v>0.010526259099838</v>
      </c>
      <c r="T268" s="3">
        <f>IFERROR(('Channel wise traffic'!D268-'Channel wise traffic'!D261)/'Channel wise traffic'!D261,"NA")</f>
        <v>0.0105263498032581</v>
      </c>
      <c r="U268" s="3">
        <f>IFERROR(('Channel wise traffic'!E268-'Channel wise traffic'!E261)/'Channel wise traffic'!E261,"NA")</f>
        <v>0.0105262833217741</v>
      </c>
      <c r="V268" s="3">
        <f>IFERROR(('Channel wise traffic'!F268-'Channel wise traffic'!F261)/'Channel wise traffic'!F261,"NA")</f>
        <v>0.010526300090806</v>
      </c>
      <c r="W268" t="str">
        <f t="shared" si="54"/>
        <v/>
      </c>
    </row>
    <row r="269" spans="2:23">
      <c r="B269" s="17">
        <v>43732</v>
      </c>
      <c r="C269" s="8">
        <v>21934513</v>
      </c>
      <c r="D269" s="8">
        <v>5702973</v>
      </c>
      <c r="E269" s="8">
        <v>2235565</v>
      </c>
      <c r="F269" s="8">
        <v>1615643</v>
      </c>
      <c r="G269" s="8">
        <v>1338075</v>
      </c>
      <c r="H269" s="18">
        <f t="shared" si="44"/>
        <v>0.0610031779597751</v>
      </c>
      <c r="I269" s="20">
        <f t="shared" si="49"/>
        <v>-0.0175401111923663</v>
      </c>
      <c r="J269" s="20">
        <f t="shared" si="50"/>
        <v>-0.019417484842768</v>
      </c>
      <c r="K269" s="20">
        <f t="shared" si="51"/>
        <v>0.00191454938404718</v>
      </c>
      <c r="L269" s="21">
        <f t="shared" si="45"/>
        <v>0.259999982675704</v>
      </c>
      <c r="M269" s="21">
        <f t="shared" si="46"/>
        <v>0.39199992705559</v>
      </c>
      <c r="N269" s="21">
        <f t="shared" si="47"/>
        <v>0.72270007805633</v>
      </c>
      <c r="O269" s="21">
        <f t="shared" si="48"/>
        <v>0.828199670347967</v>
      </c>
      <c r="P269" s="22" t="str">
        <f t="shared" si="52"/>
        <v/>
      </c>
      <c r="Q269" s="22" t="str">
        <f t="shared" si="53"/>
        <v/>
      </c>
      <c r="R269" s="3">
        <f ca="1">IF(ROW()&gt;3,IFERROR((VALUE(TRIM(CLEAN('Supporting Data'!G269)))-VALUE(TRIM(CLEAN(OFFSET('Supporting Data'!G269,-7,0)))))/VALUE(TRIM(CLEAN(OFFSET('Supporting Data'!G269,-7,0)))),""),"")</f>
        <v>0.0344827586206897</v>
      </c>
      <c r="S269" s="3">
        <f>IFERROR(('Channel wise traffic'!C269-'Channel wise traffic'!C262)/'Channel wise traffic'!C262,"NA")</f>
        <v>-0.019417496223979</v>
      </c>
      <c r="T269" s="3">
        <f>IFERROR(('Channel wise traffic'!D269-'Channel wise traffic'!D262)/'Channel wise traffic'!D262,"NA")</f>
        <v>-0.019417536813745</v>
      </c>
      <c r="U269" s="3">
        <f>IFERROR(('Channel wise traffic'!E269-'Channel wise traffic'!E262)/'Channel wise traffic'!E262,"NA")</f>
        <v>-0.019417420488065</v>
      </c>
      <c r="V269" s="3">
        <f>IFERROR(('Channel wise traffic'!F269-'Channel wise traffic'!F262)/'Channel wise traffic'!F262,"NA")</f>
        <v>-0.0194174490186649</v>
      </c>
      <c r="W269" t="str">
        <f t="shared" si="54"/>
        <v/>
      </c>
    </row>
    <row r="270" spans="2:23">
      <c r="B270" s="17">
        <v>43733</v>
      </c>
      <c r="C270" s="8">
        <v>21282993</v>
      </c>
      <c r="D270" s="8">
        <v>5586785</v>
      </c>
      <c r="E270" s="8">
        <v>2279408</v>
      </c>
      <c r="F270" s="8">
        <v>1747166</v>
      </c>
      <c r="G270" s="8">
        <v>1404023</v>
      </c>
      <c r="H270" s="18">
        <f t="shared" si="44"/>
        <v>0.0659692459608477</v>
      </c>
      <c r="I270" s="20">
        <f t="shared" si="49"/>
        <v>0.174464514855394</v>
      </c>
      <c r="J270" s="20">
        <f t="shared" si="50"/>
        <v>-0.0101010378198458</v>
      </c>
      <c r="K270" s="20">
        <f t="shared" si="51"/>
        <v>0.186448879862196</v>
      </c>
      <c r="L270" s="21">
        <f t="shared" si="45"/>
        <v>0.262499968871859</v>
      </c>
      <c r="M270" s="21">
        <f t="shared" si="46"/>
        <v>0.40799994988173</v>
      </c>
      <c r="N270" s="21">
        <f t="shared" si="47"/>
        <v>0.766499898219187</v>
      </c>
      <c r="O270" s="21">
        <f t="shared" si="48"/>
        <v>0.803600230315837</v>
      </c>
      <c r="P270" s="22" t="str">
        <f t="shared" si="52"/>
        <v/>
      </c>
      <c r="Q270" s="22" t="str">
        <f t="shared" si="53"/>
        <v/>
      </c>
      <c r="R270" s="3">
        <f ca="1">IF(ROW()&gt;3,IFERROR((VALUE(TRIM(CLEAN('Supporting Data'!G270)))-VALUE(TRIM(CLEAN(OFFSET('Supporting Data'!G270,-7,0)))))/VALUE(TRIM(CLEAN(OFFSET('Supporting Data'!G270,-7,0)))),""),"")</f>
        <v>0</v>
      </c>
      <c r="S270" s="3">
        <f>IFERROR(('Channel wise traffic'!C270-'Channel wise traffic'!C263)/'Channel wise traffic'!C263,"NA")</f>
        <v>-0.0101010844877171</v>
      </c>
      <c r="T270" s="3">
        <f>IFERROR(('Channel wise traffic'!D270-'Channel wise traffic'!D263)/'Channel wise traffic'!D263,"NA")</f>
        <v>-0.0101010414217289</v>
      </c>
      <c r="U270" s="3">
        <f>IFERROR(('Channel wise traffic'!E270-'Channel wise traffic'!E263)/'Channel wise traffic'!E263,"NA")</f>
        <v>-0.0101009802039562</v>
      </c>
      <c r="V270" s="3">
        <f>IFERROR(('Channel wise traffic'!F270-'Channel wise traffic'!F263)/'Channel wise traffic'!F263,"NA")</f>
        <v>-0.0101009956452929</v>
      </c>
      <c r="W270" t="str">
        <f t="shared" si="54"/>
        <v/>
      </c>
    </row>
    <row r="271" spans="2:23">
      <c r="B271" s="17">
        <v>43734</v>
      </c>
      <c r="C271" s="8">
        <v>22368860</v>
      </c>
      <c r="D271" s="8">
        <v>5424448</v>
      </c>
      <c r="E271" s="8">
        <v>2213175</v>
      </c>
      <c r="F271" s="8">
        <v>1647930</v>
      </c>
      <c r="G271" s="8">
        <v>1337789</v>
      </c>
      <c r="H271" s="18">
        <f t="shared" si="44"/>
        <v>0.0598058640449267</v>
      </c>
      <c r="I271" s="20">
        <f t="shared" si="49"/>
        <v>0.0624152236824132</v>
      </c>
      <c r="J271" s="20">
        <f t="shared" si="50"/>
        <v>0.051020408642713</v>
      </c>
      <c r="K271" s="20">
        <f t="shared" si="51"/>
        <v>0.0108416686736041</v>
      </c>
      <c r="L271" s="21">
        <f t="shared" si="45"/>
        <v>0.242499975412247</v>
      </c>
      <c r="M271" s="21">
        <f t="shared" si="46"/>
        <v>0.40800003981972</v>
      </c>
      <c r="N271" s="21">
        <f t="shared" si="47"/>
        <v>0.744599952556847</v>
      </c>
      <c r="O271" s="21">
        <f t="shared" si="48"/>
        <v>0.811799651684234</v>
      </c>
      <c r="P271" s="22" t="str">
        <f t="shared" si="52"/>
        <v/>
      </c>
      <c r="Q271" s="22" t="str">
        <f t="shared" si="53"/>
        <v/>
      </c>
      <c r="R271" s="3">
        <f ca="1">IF(ROW()&gt;3,IFERROR((VALUE(TRIM(CLEAN('Supporting Data'!G271)))-VALUE(TRIM(CLEAN(OFFSET('Supporting Data'!G271,-7,0)))))/VALUE(TRIM(CLEAN(OFFSET('Supporting Data'!G271,-7,0)))),""),"")</f>
        <v>-0.0666666666666667</v>
      </c>
      <c r="S271" s="3">
        <f>IFERROR(('Channel wise traffic'!C271-'Channel wise traffic'!C264)/'Channel wise traffic'!C264,"NA")</f>
        <v>0.0510203961770725</v>
      </c>
      <c r="T271" s="3">
        <f>IFERROR(('Channel wise traffic'!D271-'Channel wise traffic'!D264)/'Channel wise traffic'!D264,"NA")</f>
        <v>0.0510203939574078</v>
      </c>
      <c r="U271" s="3">
        <f>IFERROR(('Channel wise traffic'!E271-'Channel wise traffic'!E264)/'Channel wise traffic'!E264,"NA")</f>
        <v>0.0510202556117155</v>
      </c>
      <c r="V271" s="3">
        <f>IFERROR(('Channel wise traffic'!F271-'Channel wise traffic'!F264)/'Channel wise traffic'!F264,"NA")</f>
        <v>0.0510203344020813</v>
      </c>
      <c r="W271" t="str">
        <f t="shared" si="54"/>
        <v/>
      </c>
    </row>
    <row r="272" spans="2:23">
      <c r="B272" s="17">
        <v>43735</v>
      </c>
      <c r="C272" s="8">
        <v>20848646</v>
      </c>
      <c r="D272" s="8">
        <v>5055796</v>
      </c>
      <c r="E272" s="8">
        <v>1961649</v>
      </c>
      <c r="F272" s="8">
        <v>1474964</v>
      </c>
      <c r="G272" s="8">
        <v>1197375</v>
      </c>
      <c r="H272" s="18">
        <f t="shared" si="44"/>
        <v>0.0574317871769706</v>
      </c>
      <c r="I272" s="20">
        <f t="shared" si="49"/>
        <v>-0.0306775037036437</v>
      </c>
      <c r="J272" s="20">
        <f t="shared" si="50"/>
        <v>-0.0204081728542597</v>
      </c>
      <c r="K272" s="20">
        <f t="shared" si="51"/>
        <v>-0.0104832753446974</v>
      </c>
      <c r="L272" s="21">
        <f t="shared" si="45"/>
        <v>0.242499968583092</v>
      </c>
      <c r="M272" s="21">
        <f t="shared" si="46"/>
        <v>0.388000030064504</v>
      </c>
      <c r="N272" s="21">
        <f t="shared" si="47"/>
        <v>0.75190005959272</v>
      </c>
      <c r="O272" s="21">
        <f t="shared" si="48"/>
        <v>0.81179947442785</v>
      </c>
      <c r="P272" s="22" t="str">
        <f t="shared" si="52"/>
        <v/>
      </c>
      <c r="Q272" s="22" t="str">
        <f t="shared" si="53"/>
        <v/>
      </c>
      <c r="R272" s="3">
        <f ca="1">IF(ROW()&gt;3,IFERROR((VALUE(TRIM(CLEAN('Supporting Data'!G272)))-VALUE(TRIM(CLEAN(OFFSET('Supporting Data'!G272,-7,0)))))/VALUE(TRIM(CLEAN(OFFSET('Supporting Data'!G272,-7,0)))),""),"")</f>
        <v>0.0740740740740741</v>
      </c>
      <c r="S272" s="3">
        <f>IFERROR(('Channel wise traffic'!C272-'Channel wise traffic'!C265)/'Channel wise traffic'!C265,"NA")</f>
        <v>-0.0204081845740933</v>
      </c>
      <c r="T272" s="3">
        <f>IFERROR(('Channel wise traffic'!D272-'Channel wise traffic'!D265)/'Channel wise traffic'!D265,"NA")</f>
        <v>-0.0204082271916648</v>
      </c>
      <c r="U272" s="3">
        <f>IFERROR(('Channel wise traffic'!E272-'Channel wise traffic'!E265)/'Channel wise traffic'!E265,"NA")</f>
        <v>-0.0204081022446862</v>
      </c>
      <c r="V272" s="3">
        <f>IFERROR(('Channel wise traffic'!F272-'Channel wise traffic'!F265)/'Channel wise traffic'!F265,"NA")</f>
        <v>-0.0204081337608325</v>
      </c>
      <c r="W272" t="str">
        <f t="shared" si="54"/>
        <v/>
      </c>
    </row>
    <row r="273" spans="2:23">
      <c r="B273" s="17">
        <v>43736</v>
      </c>
      <c r="C273" s="8">
        <v>43991955</v>
      </c>
      <c r="D273" s="8">
        <v>9238310</v>
      </c>
      <c r="E273" s="8">
        <v>3141025</v>
      </c>
      <c r="F273" s="8">
        <v>2135897</v>
      </c>
      <c r="G273" s="8">
        <v>1582700</v>
      </c>
      <c r="H273" s="18">
        <f t="shared" si="44"/>
        <v>0.035977032618805</v>
      </c>
      <c r="I273" s="20">
        <f t="shared" si="49"/>
        <v>0.0743265349897706</v>
      </c>
      <c r="J273" s="20">
        <f t="shared" si="50"/>
        <v>0</v>
      </c>
      <c r="K273" s="20">
        <f t="shared" si="51"/>
        <v>0.0743265349897706</v>
      </c>
      <c r="L273" s="21">
        <f t="shared" si="45"/>
        <v>0.209999987497714</v>
      </c>
      <c r="M273" s="21">
        <f t="shared" si="46"/>
        <v>0.339999956702037</v>
      </c>
      <c r="N273" s="21">
        <f t="shared" si="47"/>
        <v>0.68</v>
      </c>
      <c r="O273" s="21">
        <f t="shared" si="48"/>
        <v>0.741000151224521</v>
      </c>
      <c r="P273" s="22" t="str">
        <f t="shared" si="52"/>
        <v/>
      </c>
      <c r="Q273" s="22" t="str">
        <f t="shared" si="53"/>
        <v/>
      </c>
      <c r="R273" s="3">
        <f ca="1">IF(ROW()&gt;3,IFERROR((VALUE(TRIM(CLEAN('Supporting Data'!G273)))-VALUE(TRIM(CLEAN(OFFSET('Supporting Data'!G273,-7,0)))))/VALUE(TRIM(CLEAN(OFFSET('Supporting Data'!G273,-7,0)))),""),"")</f>
        <v>0.2</v>
      </c>
      <c r="S273" s="3">
        <f>IFERROR(('Channel wise traffic'!C273-'Channel wise traffic'!C266)/'Channel wise traffic'!C266,"NA")</f>
        <v>0</v>
      </c>
      <c r="T273" s="3">
        <f>IFERROR(('Channel wise traffic'!D273-'Channel wise traffic'!D266)/'Channel wise traffic'!D266,"NA")</f>
        <v>0</v>
      </c>
      <c r="U273" s="3">
        <f>IFERROR(('Channel wise traffic'!E273-'Channel wise traffic'!E266)/'Channel wise traffic'!E266,"NA")</f>
        <v>0</v>
      </c>
      <c r="V273" s="3">
        <f>IFERROR(('Channel wise traffic'!F273-'Channel wise traffic'!F266)/'Channel wise traffic'!F266,"NA")</f>
        <v>0</v>
      </c>
      <c r="W273" t="str">
        <f t="shared" si="54"/>
        <v/>
      </c>
    </row>
    <row r="274" spans="2:23">
      <c r="B274" s="17">
        <v>43737</v>
      </c>
      <c r="C274" s="8">
        <v>42645263</v>
      </c>
      <c r="D274" s="8">
        <v>8865950</v>
      </c>
      <c r="E274" s="8">
        <v>2984278</v>
      </c>
      <c r="F274" s="8">
        <v>1948137</v>
      </c>
      <c r="G274" s="8">
        <v>1565133</v>
      </c>
      <c r="H274" s="18">
        <f t="shared" si="44"/>
        <v>0.0367012157950579</v>
      </c>
      <c r="I274" s="20">
        <f t="shared" si="49"/>
        <v>-0.172865421049711</v>
      </c>
      <c r="J274" s="20">
        <f t="shared" si="50"/>
        <v>-0.068627440060392</v>
      </c>
      <c r="K274" s="20">
        <f t="shared" si="51"/>
        <v>-0.111918673013169</v>
      </c>
      <c r="L274" s="21">
        <f t="shared" si="45"/>
        <v>0.207899995833066</v>
      </c>
      <c r="M274" s="21">
        <f t="shared" si="46"/>
        <v>0.336599913150875</v>
      </c>
      <c r="N274" s="21">
        <f t="shared" si="47"/>
        <v>0.652800107764759</v>
      </c>
      <c r="O274" s="21">
        <f t="shared" si="48"/>
        <v>0.803399863561957</v>
      </c>
      <c r="P274" s="22" t="str">
        <f t="shared" si="52"/>
        <v/>
      </c>
      <c r="Q274" s="22" t="str">
        <f t="shared" si="53"/>
        <v/>
      </c>
      <c r="R274" s="3">
        <f ca="1">IF(ROW()&gt;3,IFERROR((VALUE(TRIM(CLEAN('Supporting Data'!G274)))-VALUE(TRIM(CLEAN(OFFSET('Supporting Data'!G274,-7,0)))))/VALUE(TRIM(CLEAN(OFFSET('Supporting Data'!G274,-7,0)))),""),"")</f>
        <v>0.12</v>
      </c>
      <c r="S274" s="3">
        <f>IFERROR(('Channel wise traffic'!C274-'Channel wise traffic'!C267)/'Channel wise traffic'!C267,"NA")</f>
        <v>-0.0686274700130725</v>
      </c>
      <c r="T274" s="3">
        <f>IFERROR(('Channel wise traffic'!D274-'Channel wise traffic'!D267)/'Channel wise traffic'!D267,"NA")</f>
        <v>-0.0686274295686268</v>
      </c>
      <c r="U274" s="3">
        <f>IFERROR(('Channel wise traffic'!E274-'Channel wise traffic'!E267)/'Channel wise traffic'!E267,"NA")</f>
        <v>-0.0686276339536555</v>
      </c>
      <c r="V274" s="3">
        <f>IFERROR(('Channel wise traffic'!F274-'Channel wise traffic'!F267)/'Channel wise traffic'!F267,"NA")</f>
        <v>-0.0686274172156837</v>
      </c>
      <c r="W274" t="str">
        <f t="shared" si="54"/>
        <v/>
      </c>
    </row>
    <row r="275" spans="2:23">
      <c r="B275" s="17">
        <v>43738</v>
      </c>
      <c r="C275" s="8">
        <v>21717340</v>
      </c>
      <c r="D275" s="8">
        <v>5375041</v>
      </c>
      <c r="E275" s="8">
        <v>2150016</v>
      </c>
      <c r="F275" s="8">
        <v>1553817</v>
      </c>
      <c r="G275" s="8">
        <v>1235906</v>
      </c>
      <c r="H275" s="18">
        <f t="shared" si="44"/>
        <v>0.0569087190236005</v>
      </c>
      <c r="I275" s="20">
        <f t="shared" si="49"/>
        <v>0.0126666704904023</v>
      </c>
      <c r="J275" s="20">
        <f t="shared" si="50"/>
        <v>0.0416666866519773</v>
      </c>
      <c r="K275" s="20">
        <f t="shared" si="51"/>
        <v>-0.0278400149809764</v>
      </c>
      <c r="L275" s="21">
        <f t="shared" si="45"/>
        <v>0.247499970069999</v>
      </c>
      <c r="M275" s="21">
        <f t="shared" si="46"/>
        <v>0.399999925581963</v>
      </c>
      <c r="N275" s="21">
        <f t="shared" si="47"/>
        <v>0.722700203161279</v>
      </c>
      <c r="O275" s="21">
        <f t="shared" si="48"/>
        <v>0.795399973098505</v>
      </c>
      <c r="P275" s="22" t="str">
        <f t="shared" si="52"/>
        <v/>
      </c>
      <c r="Q275" s="22" t="str">
        <f t="shared" si="53"/>
        <v/>
      </c>
      <c r="R275" s="3">
        <f ca="1">IF(ROW()&gt;3,IFERROR((VALUE(TRIM(CLEAN('Supporting Data'!G275)))-VALUE(TRIM(CLEAN(OFFSET('Supporting Data'!G275,-7,0)))))/VALUE(TRIM(CLEAN(OFFSET('Supporting Data'!G275,-7,0)))),""),"")</f>
        <v>0.037037037037037</v>
      </c>
      <c r="S275" s="3">
        <f>IFERROR(('Channel wise traffic'!C275-'Channel wise traffic'!C268)/'Channel wise traffic'!C268,"NA")</f>
        <v>0.0416667110784714</v>
      </c>
      <c r="T275" s="3">
        <f>IFERROR(('Channel wise traffic'!D275-'Channel wise traffic'!D268)/'Channel wise traffic'!D268,"NA")</f>
        <v>0.0416666222548619</v>
      </c>
      <c r="U275" s="3">
        <f>IFERROR(('Channel wise traffic'!E275-'Channel wise traffic'!E268)/'Channel wise traffic'!E268,"NA")</f>
        <v>0.0416665394874138</v>
      </c>
      <c r="V275" s="3">
        <f>IFERROR(('Channel wise traffic'!F275-'Channel wise traffic'!F268)/'Channel wise traffic'!F268,"NA")</f>
        <v>0.0416666051734036</v>
      </c>
      <c r="W275" t="str">
        <f t="shared" si="54"/>
        <v/>
      </c>
    </row>
    <row r="276" spans="2:23">
      <c r="B276" s="17">
        <v>43739</v>
      </c>
      <c r="C276" s="8">
        <v>21934513</v>
      </c>
      <c r="D276" s="8">
        <v>5319119</v>
      </c>
      <c r="E276" s="8">
        <v>2085094</v>
      </c>
      <c r="F276" s="8">
        <v>1476455</v>
      </c>
      <c r="G276" s="8">
        <v>1174372</v>
      </c>
      <c r="H276" s="18">
        <f t="shared" si="44"/>
        <v>0.053539916751286</v>
      </c>
      <c r="I276" s="20">
        <f t="shared" si="49"/>
        <v>-0.122342170655606</v>
      </c>
      <c r="J276" s="20">
        <f t="shared" si="50"/>
        <v>0</v>
      </c>
      <c r="K276" s="20">
        <f t="shared" si="51"/>
        <v>-0.122342170655606</v>
      </c>
      <c r="L276" s="21">
        <f t="shared" si="45"/>
        <v>0.242499981649923</v>
      </c>
      <c r="M276" s="21">
        <f t="shared" si="46"/>
        <v>0.391999878175314</v>
      </c>
      <c r="N276" s="21">
        <f t="shared" si="47"/>
        <v>0.708099970552886</v>
      </c>
      <c r="O276" s="21">
        <f t="shared" si="48"/>
        <v>0.795399792069518</v>
      </c>
      <c r="P276" s="22" t="str">
        <f t="shared" si="52"/>
        <v/>
      </c>
      <c r="Q276" s="22" t="str">
        <f t="shared" si="53"/>
        <v/>
      </c>
      <c r="R276" s="3">
        <f ca="1">IF(ROW()&gt;3,IFERROR((VALUE(TRIM(CLEAN('Supporting Data'!G276)))-VALUE(TRIM(CLEAN(OFFSET('Supporting Data'!G276,-7,0)))))/VALUE(TRIM(CLEAN(OFFSET('Supporting Data'!G276,-7,0)))),""),"")</f>
        <v>-0.166666666666667</v>
      </c>
      <c r="S276" s="3">
        <f>IFERROR(('Channel wise traffic'!C276-'Channel wise traffic'!C269)/'Channel wise traffic'!C269,"NA")</f>
        <v>0</v>
      </c>
      <c r="T276" s="3">
        <f>IFERROR(('Channel wise traffic'!D276-'Channel wise traffic'!D269)/'Channel wise traffic'!D269,"NA")</f>
        <v>0</v>
      </c>
      <c r="U276" s="3">
        <f>IFERROR(('Channel wise traffic'!E276-'Channel wise traffic'!E269)/'Channel wise traffic'!E269,"NA")</f>
        <v>0</v>
      </c>
      <c r="V276" s="3">
        <f>IFERROR(('Channel wise traffic'!F276-'Channel wise traffic'!F269)/'Channel wise traffic'!F269,"NA")</f>
        <v>0</v>
      </c>
      <c r="W276" t="str">
        <f t="shared" si="54"/>
        <v/>
      </c>
    </row>
    <row r="277" spans="2:23">
      <c r="B277" s="17">
        <v>43740</v>
      </c>
      <c r="C277" s="8">
        <v>21500167</v>
      </c>
      <c r="D277" s="8">
        <v>5267540</v>
      </c>
      <c r="E277" s="8">
        <v>2085946</v>
      </c>
      <c r="F277" s="8">
        <v>1461831</v>
      </c>
      <c r="G277" s="8">
        <v>1150753</v>
      </c>
      <c r="H277" s="18">
        <f t="shared" si="44"/>
        <v>0.0535229796122049</v>
      </c>
      <c r="I277" s="20">
        <f t="shared" si="49"/>
        <v>-0.18038878280484</v>
      </c>
      <c r="J277" s="20">
        <f t="shared" si="50"/>
        <v>0.0102041099200662</v>
      </c>
      <c r="K277" s="20">
        <f t="shared" si="51"/>
        <v>-0.188667706707298</v>
      </c>
      <c r="L277" s="21">
        <f t="shared" si="45"/>
        <v>0.244999957442191</v>
      </c>
      <c r="M277" s="21">
        <f t="shared" si="46"/>
        <v>0.39600003037471</v>
      </c>
      <c r="N277" s="21">
        <f t="shared" si="47"/>
        <v>0.700800020710028</v>
      </c>
      <c r="O277" s="21">
        <f t="shared" si="48"/>
        <v>0.787199751544467</v>
      </c>
      <c r="P277" s="22" t="str">
        <f t="shared" si="52"/>
        <v/>
      </c>
      <c r="Q277" s="22" t="str">
        <f t="shared" si="53"/>
        <v/>
      </c>
      <c r="R277" s="3">
        <f ca="1">IF(ROW()&gt;3,IFERROR((VALUE(TRIM(CLEAN('Supporting Data'!G277)))-VALUE(TRIM(CLEAN(OFFSET('Supporting Data'!G277,-7,0)))))/VALUE(TRIM(CLEAN(OFFSET('Supporting Data'!G277,-7,0)))),""),"")</f>
        <v>-0.0714285714285714</v>
      </c>
      <c r="S277" s="3">
        <f>IFERROR(('Channel wise traffic'!C277-'Channel wise traffic'!C270)/'Channel wise traffic'!C270,"NA")</f>
        <v>0.0102041575452073</v>
      </c>
      <c r="T277" s="3">
        <f>IFERROR(('Channel wise traffic'!D277-'Channel wise traffic'!D270)/'Channel wise traffic'!D270,"NA")</f>
        <v>0.0102041135958324</v>
      </c>
      <c r="U277" s="3">
        <f>IFERROR(('Channel wise traffic'!E277-'Channel wise traffic'!E270)/'Channel wise traffic'!E270,"NA")</f>
        <v>0.0102040511223431</v>
      </c>
      <c r="V277" s="3">
        <f>IFERROR(('Channel wise traffic'!F277-'Channel wise traffic'!F270)/'Channel wise traffic'!F270,"NA")</f>
        <v>0.0102040668804163</v>
      </c>
      <c r="W277" t="str">
        <f t="shared" si="54"/>
        <v/>
      </c>
    </row>
    <row r="278" spans="2:23">
      <c r="B278" s="17">
        <v>43741</v>
      </c>
      <c r="C278" s="8">
        <v>21282993</v>
      </c>
      <c r="D278" s="8">
        <v>5480370</v>
      </c>
      <c r="E278" s="8">
        <v>2126383</v>
      </c>
      <c r="F278" s="8">
        <v>1567782</v>
      </c>
      <c r="G278" s="8">
        <v>1311293</v>
      </c>
      <c r="H278" s="18">
        <f t="shared" si="44"/>
        <v>0.0616122459843876</v>
      </c>
      <c r="I278" s="20">
        <f t="shared" si="49"/>
        <v>-0.0198058139213284</v>
      </c>
      <c r="J278" s="20">
        <f t="shared" si="50"/>
        <v>-0.0485436897544175</v>
      </c>
      <c r="K278" s="20">
        <f t="shared" si="51"/>
        <v>0.0302040940016169</v>
      </c>
      <c r="L278" s="21">
        <f t="shared" si="45"/>
        <v>0.257499967227354</v>
      </c>
      <c r="M278" s="21">
        <f t="shared" si="46"/>
        <v>0.387999897817118</v>
      </c>
      <c r="N278" s="21">
        <f t="shared" si="47"/>
        <v>0.737299912574546</v>
      </c>
      <c r="O278" s="21">
        <f t="shared" si="48"/>
        <v>0.836400086236479</v>
      </c>
      <c r="P278" s="22" t="str">
        <f t="shared" si="52"/>
        <v/>
      </c>
      <c r="Q278" s="22" t="str">
        <f t="shared" si="53"/>
        <v/>
      </c>
      <c r="R278" s="3">
        <f ca="1">IF(ROW()&gt;3,IFERROR((VALUE(TRIM(CLEAN('Supporting Data'!G278)))-VALUE(TRIM(CLEAN(OFFSET('Supporting Data'!G278,-7,0)))))/VALUE(TRIM(CLEAN(OFFSET('Supporting Data'!G278,-7,0)))),""),"")</f>
        <v>0</v>
      </c>
      <c r="S278" s="3">
        <f>IFERROR(('Channel wise traffic'!C278-'Channel wise traffic'!C271)/'Channel wise traffic'!C271,"NA")</f>
        <v>-0.0485436784696582</v>
      </c>
      <c r="T278" s="3">
        <f>IFERROR(('Channel wise traffic'!D278-'Channel wise traffic'!D271)/'Channel wise traffic'!D271,"NA")</f>
        <v>-0.0485436764602642</v>
      </c>
      <c r="U278" s="3">
        <f>IFERROR(('Channel wise traffic'!E278-'Channel wise traffic'!E271)/'Channel wise traffic'!E271,"NA")</f>
        <v>-0.0485435512201624</v>
      </c>
      <c r="V278" s="3">
        <f>IFERROR(('Channel wise traffic'!F278-'Channel wise traffic'!F271)/'Channel wise traffic'!F271,"NA")</f>
        <v>-0.0485436225466621</v>
      </c>
      <c r="W278" t="str">
        <f t="shared" si="54"/>
        <v/>
      </c>
    </row>
    <row r="279" spans="2:23">
      <c r="B279" s="17">
        <v>43742</v>
      </c>
      <c r="C279" s="8">
        <v>21065820</v>
      </c>
      <c r="D279" s="8">
        <v>5213790</v>
      </c>
      <c r="E279" s="8">
        <v>2064661</v>
      </c>
      <c r="F279" s="8">
        <v>1431842</v>
      </c>
      <c r="G279" s="8">
        <v>1127146</v>
      </c>
      <c r="H279" s="18">
        <f t="shared" si="44"/>
        <v>0.0535059162187847</v>
      </c>
      <c r="I279" s="20">
        <f t="shared" si="49"/>
        <v>-0.0586524689424783</v>
      </c>
      <c r="J279" s="20">
        <f t="shared" si="50"/>
        <v>0.0104166956453671</v>
      </c>
      <c r="K279" s="20">
        <f t="shared" si="51"/>
        <v>-0.0683571093841933</v>
      </c>
      <c r="L279" s="21">
        <f t="shared" si="45"/>
        <v>0.247499978638382</v>
      </c>
      <c r="M279" s="21">
        <f t="shared" si="46"/>
        <v>0.396000030687849</v>
      </c>
      <c r="N279" s="21">
        <f t="shared" si="47"/>
        <v>0.693499804568401</v>
      </c>
      <c r="O279" s="21">
        <f t="shared" si="48"/>
        <v>0.787199984355816</v>
      </c>
      <c r="P279" s="22" t="str">
        <f t="shared" si="52"/>
        <v/>
      </c>
      <c r="Q279" s="22" t="str">
        <f t="shared" si="53"/>
        <v/>
      </c>
      <c r="R279" s="3">
        <f ca="1">IF(ROW()&gt;3,IFERROR((VALUE(TRIM(CLEAN('Supporting Data'!G279)))-VALUE(TRIM(CLEAN(OFFSET('Supporting Data'!G279,-7,0)))))/VALUE(TRIM(CLEAN(OFFSET('Supporting Data'!G279,-7,0)))),""),"")</f>
        <v>0</v>
      </c>
      <c r="S279" s="3">
        <f>IFERROR(('Channel wise traffic'!C279-'Channel wise traffic'!C272)/'Channel wise traffic'!C272,"NA")</f>
        <v>0.0104167443873249</v>
      </c>
      <c r="T279" s="3">
        <f>IFERROR(('Channel wise traffic'!D279-'Channel wise traffic'!D272)/'Channel wise traffic'!D272,"NA")</f>
        <v>0.0104166999755202</v>
      </c>
      <c r="U279" s="3">
        <f>IFERROR(('Channel wise traffic'!E279-'Channel wise traffic'!E272)/'Channel wise traffic'!E272,"NA")</f>
        <v>0.0104166348718535</v>
      </c>
      <c r="V279" s="3">
        <f>IFERROR(('Channel wise traffic'!F279-'Channel wise traffic'!F272)/'Channel wise traffic'!F272,"NA")</f>
        <v>0.0104166512933509</v>
      </c>
      <c r="W279" t="str">
        <f t="shared" si="54"/>
        <v/>
      </c>
    </row>
    <row r="280" spans="2:23">
      <c r="B280" s="17">
        <v>43743</v>
      </c>
      <c r="C280" s="8">
        <v>46236443</v>
      </c>
      <c r="D280" s="8">
        <v>9612556</v>
      </c>
      <c r="E280" s="8">
        <v>3235586</v>
      </c>
      <c r="F280" s="8">
        <v>2178196</v>
      </c>
      <c r="G280" s="8">
        <v>1648023</v>
      </c>
      <c r="H280" s="18">
        <f t="shared" si="44"/>
        <v>0.0356433776707261</v>
      </c>
      <c r="I280" s="20">
        <f t="shared" si="49"/>
        <v>0.0412731408352815</v>
      </c>
      <c r="J280" s="20">
        <f t="shared" si="50"/>
        <v>0.0510204195289798</v>
      </c>
      <c r="K280" s="20">
        <f t="shared" si="51"/>
        <v>-0.00927410972478208</v>
      </c>
      <c r="L280" s="21">
        <f t="shared" si="45"/>
        <v>0.207899989192508</v>
      </c>
      <c r="M280" s="21">
        <f t="shared" si="46"/>
        <v>0.336599963630901</v>
      </c>
      <c r="N280" s="21">
        <f t="shared" si="47"/>
        <v>0.67319984695199</v>
      </c>
      <c r="O280" s="21">
        <f t="shared" si="48"/>
        <v>0.75659995702866</v>
      </c>
      <c r="P280" s="22" t="str">
        <f t="shared" si="52"/>
        <v/>
      </c>
      <c r="Q280" s="22" t="str">
        <f t="shared" si="53"/>
        <v/>
      </c>
      <c r="R280" s="3">
        <f ca="1">IF(ROW()&gt;3,IFERROR((VALUE(TRIM(CLEAN('Supporting Data'!G280)))-VALUE(TRIM(CLEAN(OFFSET('Supporting Data'!G280,-7,0)))))/VALUE(TRIM(CLEAN(OFFSET('Supporting Data'!G280,-7,0)))),""),"")</f>
        <v>-0.0333333333333333</v>
      </c>
      <c r="S280" s="3">
        <f>IFERROR(('Channel wise traffic'!C280-'Channel wise traffic'!C273)/'Channel wise traffic'!C273,"NA")</f>
        <v>0.0510203759475217</v>
      </c>
      <c r="T280" s="3">
        <f>IFERROR(('Channel wise traffic'!D280-'Channel wise traffic'!D273)/'Channel wise traffic'!D273,"NA")</f>
        <v>0.0510203548999026</v>
      </c>
      <c r="U280" s="3">
        <f>IFERROR(('Channel wise traffic'!E280-'Channel wise traffic'!E273)/'Channel wise traffic'!E273,"NA")</f>
        <v>0.0510202795345843</v>
      </c>
      <c r="V280" s="3">
        <f>IFERROR(('Channel wise traffic'!F280-'Channel wise traffic'!F273)/'Channel wise traffic'!F273,"NA")</f>
        <v>0.0510204313586016</v>
      </c>
      <c r="W280" t="str">
        <f t="shared" si="54"/>
        <v/>
      </c>
    </row>
    <row r="281" spans="2:23">
      <c r="B281" s="17">
        <v>43744</v>
      </c>
      <c r="C281" s="8">
        <v>43543058</v>
      </c>
      <c r="D281" s="8">
        <v>9144042</v>
      </c>
      <c r="E281" s="8">
        <v>3140064</v>
      </c>
      <c r="F281" s="8">
        <v>2135243</v>
      </c>
      <c r="G281" s="8">
        <v>1698799</v>
      </c>
      <c r="H281" s="18">
        <f t="shared" si="44"/>
        <v>0.0390142327624302</v>
      </c>
      <c r="I281" s="20">
        <f t="shared" si="49"/>
        <v>0.0854023268310105</v>
      </c>
      <c r="J281" s="20">
        <f t="shared" si="50"/>
        <v>0.021052631332113</v>
      </c>
      <c r="K281" s="20">
        <f t="shared" si="51"/>
        <v>0.0630228976687949</v>
      </c>
      <c r="L281" s="21">
        <f t="shared" si="45"/>
        <v>0.209999995866161</v>
      </c>
      <c r="M281" s="21">
        <f t="shared" si="46"/>
        <v>0.343399997506573</v>
      </c>
      <c r="N281" s="21">
        <f t="shared" si="47"/>
        <v>0.67999983439828</v>
      </c>
      <c r="O281" s="21">
        <f t="shared" si="48"/>
        <v>0.795599845076181</v>
      </c>
      <c r="P281" s="22" t="str">
        <f t="shared" si="52"/>
        <v/>
      </c>
      <c r="Q281" s="22" t="str">
        <f t="shared" si="53"/>
        <v/>
      </c>
      <c r="R281" s="3">
        <f ca="1">IF(ROW()&gt;3,IFERROR((VALUE(TRIM(CLEAN('Supporting Data'!G281)))-VALUE(TRIM(CLEAN(OFFSET('Supporting Data'!G281,-7,0)))))/VALUE(TRIM(CLEAN(OFFSET('Supporting Data'!G281,-7,0)))),""),"")</f>
        <v>0.0714285714285714</v>
      </c>
      <c r="S281" s="3">
        <f>IFERROR(('Channel wise traffic'!C281-'Channel wise traffic'!C274)/'Channel wise traffic'!C274,"NA")</f>
        <v>0.0210526192372293</v>
      </c>
      <c r="T281" s="3">
        <f>IFERROR(('Channel wise traffic'!D281-'Channel wise traffic'!D274)/'Channel wise traffic'!D274,"NA")</f>
        <v>0.0210525748984669</v>
      </c>
      <c r="U281" s="3">
        <f>IFERROR(('Channel wise traffic'!E281-'Channel wise traffic'!E274)/'Channel wise traffic'!E274,"NA")</f>
        <v>0.0210527527521979</v>
      </c>
      <c r="V281" s="3">
        <f>IFERROR(('Channel wise traffic'!F281-'Channel wise traffic'!F274)/'Channel wise traffic'!F274,"NA")</f>
        <v>0.021052659110472</v>
      </c>
      <c r="W281" t="str">
        <f t="shared" si="54"/>
        <v/>
      </c>
    </row>
    <row r="282" spans="2:23">
      <c r="B282" s="17">
        <v>43745</v>
      </c>
      <c r="C282" s="8">
        <v>21500167</v>
      </c>
      <c r="D282" s="8">
        <v>5643793</v>
      </c>
      <c r="E282" s="8">
        <v>2234942</v>
      </c>
      <c r="F282" s="8">
        <v>1631507</v>
      </c>
      <c r="G282" s="8">
        <v>1377971</v>
      </c>
      <c r="H282" s="18">
        <f t="shared" si="44"/>
        <v>0.0640911765941167</v>
      </c>
      <c r="I282" s="20">
        <f t="shared" si="49"/>
        <v>0.114948062393095</v>
      </c>
      <c r="J282" s="20">
        <f t="shared" si="50"/>
        <v>-0.00999998158153807</v>
      </c>
      <c r="K282" s="20">
        <f t="shared" si="51"/>
        <v>0.126210143080844</v>
      </c>
      <c r="L282" s="21">
        <f t="shared" si="45"/>
        <v>0.262499961046814</v>
      </c>
      <c r="M282" s="21">
        <f t="shared" si="46"/>
        <v>0.395999995038798</v>
      </c>
      <c r="N282" s="21">
        <f t="shared" si="47"/>
        <v>0.729999704690323</v>
      </c>
      <c r="O282" s="21">
        <f t="shared" si="48"/>
        <v>0.844600115108302</v>
      </c>
      <c r="P282" s="22" t="str">
        <f t="shared" si="52"/>
        <v/>
      </c>
      <c r="Q282" s="22" t="str">
        <f t="shared" si="53"/>
        <v/>
      </c>
      <c r="R282" s="3">
        <f ca="1">IF(ROW()&gt;3,IFERROR((VALUE(TRIM(CLEAN('Supporting Data'!G282)))-VALUE(TRIM(CLEAN(OFFSET('Supporting Data'!G282,-7,0)))))/VALUE(TRIM(CLEAN(OFFSET('Supporting Data'!G282,-7,0)))),""),"")</f>
        <v>-0.0714285714285714</v>
      </c>
      <c r="S282" s="3">
        <f>IFERROR(('Channel wise traffic'!C282-'Channel wise traffic'!C275)/'Channel wise traffic'!C275,"NA")</f>
        <v>-0.00999994627948329</v>
      </c>
      <c r="T282" s="3">
        <f>IFERROR(('Channel wise traffic'!D282-'Channel wise traffic'!D275)/'Channel wise traffic'!D275,"NA")</f>
        <v>-0.00999986186151668</v>
      </c>
      <c r="U282" s="3">
        <f>IFERROR(('Channel wise traffic'!E282-'Channel wise traffic'!E275)/'Channel wise traffic'!E275,"NA")</f>
        <v>-0.00999997069789657</v>
      </c>
      <c r="V282" s="3">
        <f>IFERROR(('Channel wise traffic'!F282-'Channel wise traffic'!F275)/'Channel wise traffic'!F275,"NA")</f>
        <v>-0.00999998583195136</v>
      </c>
      <c r="W282" t="str">
        <f t="shared" si="54"/>
        <v/>
      </c>
    </row>
    <row r="283" spans="2:23">
      <c r="B283" s="17">
        <v>43746</v>
      </c>
      <c r="C283" s="8">
        <v>22368860</v>
      </c>
      <c r="D283" s="8">
        <v>5536293</v>
      </c>
      <c r="E283" s="8">
        <v>2303097</v>
      </c>
      <c r="F283" s="8">
        <v>1630823</v>
      </c>
      <c r="G283" s="8">
        <v>1270411</v>
      </c>
      <c r="H283" s="18">
        <f t="shared" si="44"/>
        <v>0.0567937302124471</v>
      </c>
      <c r="I283" s="20">
        <f t="shared" si="49"/>
        <v>0.0817790274291281</v>
      </c>
      <c r="J283" s="20">
        <f t="shared" si="50"/>
        <v>0.0198019896771813</v>
      </c>
      <c r="K283" s="20">
        <f t="shared" si="51"/>
        <v>0.0607735995607986</v>
      </c>
      <c r="L283" s="21">
        <f t="shared" si="45"/>
        <v>0.247500006705751</v>
      </c>
      <c r="M283" s="21">
        <f t="shared" si="46"/>
        <v>0.415999839603865</v>
      </c>
      <c r="N283" s="21">
        <f t="shared" si="47"/>
        <v>0.708100006209031</v>
      </c>
      <c r="O283" s="21">
        <f t="shared" si="48"/>
        <v>0.778999928257082</v>
      </c>
      <c r="P283" s="22" t="str">
        <f t="shared" si="52"/>
        <v/>
      </c>
      <c r="Q283" s="22" t="str">
        <f t="shared" si="53"/>
        <v/>
      </c>
      <c r="R283" s="3">
        <f ca="1">IF(ROW()&gt;3,IFERROR((VALUE(TRIM(CLEAN('Supporting Data'!G283)))-VALUE(TRIM(CLEAN(OFFSET('Supporting Data'!G283,-7,0)))))/VALUE(TRIM(CLEAN(OFFSET('Supporting Data'!G283,-7,0)))),""),"")</f>
        <v>0.16</v>
      </c>
      <c r="S283" s="3">
        <f>IFERROR(('Channel wise traffic'!C283-'Channel wise traffic'!C276)/'Channel wise traffic'!C276,"NA")</f>
        <v>0.0198020015135965</v>
      </c>
      <c r="T283" s="3">
        <f>IFERROR(('Channel wise traffic'!D283-'Channel wise traffic'!D276)/'Channel wise traffic'!D276,"NA")</f>
        <v>0.0198020437267975</v>
      </c>
      <c r="U283" s="3">
        <f>IFERROR(('Channel wise traffic'!E283-'Channel wise traffic'!E276)/'Channel wise traffic'!E276,"NA")</f>
        <v>0.0198019227485457</v>
      </c>
      <c r="V283" s="3">
        <f>IFERROR(('Channel wise traffic'!F283-'Channel wise traffic'!F276)/'Channel wise traffic'!F276,"NA")</f>
        <v>0.0198019524202552</v>
      </c>
      <c r="W283" t="str">
        <f t="shared" si="54"/>
        <v/>
      </c>
    </row>
    <row r="284" spans="2:23">
      <c r="B284" s="17">
        <v>43747</v>
      </c>
      <c r="C284" s="8">
        <v>20631473</v>
      </c>
      <c r="D284" s="8">
        <v>5415761</v>
      </c>
      <c r="E284" s="8">
        <v>2166304</v>
      </c>
      <c r="F284" s="8">
        <v>1660472</v>
      </c>
      <c r="G284" s="8">
        <v>1402435</v>
      </c>
      <c r="H284" s="18">
        <f t="shared" si="44"/>
        <v>0.067975514884468</v>
      </c>
      <c r="I284" s="20">
        <f t="shared" si="49"/>
        <v>0.218710705077458</v>
      </c>
      <c r="J284" s="20">
        <f t="shared" si="50"/>
        <v>-0.0404040582568498</v>
      </c>
      <c r="K284" s="20">
        <f t="shared" si="51"/>
        <v>0.270024863656274</v>
      </c>
      <c r="L284" s="21">
        <f t="shared" si="45"/>
        <v>0.262499967888866</v>
      </c>
      <c r="M284" s="21">
        <f t="shared" si="46"/>
        <v>0.399999926141497</v>
      </c>
      <c r="N284" s="21">
        <f t="shared" si="47"/>
        <v>0.766499992614148</v>
      </c>
      <c r="O284" s="21">
        <f t="shared" si="48"/>
        <v>0.844600210060754</v>
      </c>
      <c r="P284" s="22" t="str">
        <f t="shared" si="52"/>
        <v>High</v>
      </c>
      <c r="Q284" s="22" t="str">
        <f t="shared" si="53"/>
        <v/>
      </c>
      <c r="R284" s="3">
        <f ca="1">IF(ROW()&gt;3,IFERROR((VALUE(TRIM(CLEAN('Supporting Data'!G284)))-VALUE(TRIM(CLEAN(OFFSET('Supporting Data'!G284,-7,0)))))/VALUE(TRIM(CLEAN(OFFSET('Supporting Data'!G284,-7,0)))),""),"")</f>
        <v>0.115384615384615</v>
      </c>
      <c r="S284" s="3">
        <f>IFERROR(('Channel wise traffic'!C284-'Channel wise traffic'!C277)/'Channel wise traffic'!C277,"NA")</f>
        <v>-0.0404040795549388</v>
      </c>
      <c r="T284" s="3">
        <f>IFERROR(('Channel wise traffic'!D284-'Channel wise traffic'!D277)/'Channel wise traffic'!D277,"NA")</f>
        <v>-0.0404041656869154</v>
      </c>
      <c r="U284" s="3">
        <f>IFERROR(('Channel wise traffic'!E284-'Channel wise traffic'!E277)/'Channel wise traffic'!E277,"NA")</f>
        <v>-0.0404039208158247</v>
      </c>
      <c r="V284" s="3">
        <f>IFERROR(('Channel wise traffic'!F284-'Channel wise traffic'!F277)/'Channel wise traffic'!F277,"NA")</f>
        <v>-0.0404039825811716</v>
      </c>
      <c r="W284" t="str">
        <f t="shared" si="54"/>
        <v>Hike</v>
      </c>
    </row>
    <row r="285" spans="2:23">
      <c r="B285" s="17">
        <v>43748</v>
      </c>
      <c r="C285" s="8">
        <v>21282993</v>
      </c>
      <c r="D285" s="8">
        <v>5267540</v>
      </c>
      <c r="E285" s="8">
        <v>2022735</v>
      </c>
      <c r="F285" s="8">
        <v>1402767</v>
      </c>
      <c r="G285" s="8">
        <v>1127263</v>
      </c>
      <c r="H285" s="18">
        <f t="shared" si="44"/>
        <v>0.0529654358294437</v>
      </c>
      <c r="I285" s="20">
        <f t="shared" si="49"/>
        <v>-0.140342394872847</v>
      </c>
      <c r="J285" s="20">
        <f t="shared" si="50"/>
        <v>0</v>
      </c>
      <c r="K285" s="20">
        <f t="shared" si="51"/>
        <v>-0.140342394872847</v>
      </c>
      <c r="L285" s="21">
        <f t="shared" si="45"/>
        <v>0.247499963938343</v>
      </c>
      <c r="M285" s="21">
        <f t="shared" si="46"/>
        <v>0.383999931656902</v>
      </c>
      <c r="N285" s="21">
        <f t="shared" si="47"/>
        <v>0.693500137190487</v>
      </c>
      <c r="O285" s="21">
        <f t="shared" si="48"/>
        <v>0.80359959993356</v>
      </c>
      <c r="P285" s="22" t="str">
        <f t="shared" si="52"/>
        <v/>
      </c>
      <c r="Q285" s="22" t="str">
        <f t="shared" si="53"/>
        <v/>
      </c>
      <c r="R285" s="3">
        <f ca="1">IF(ROW()&gt;3,IFERROR((VALUE(TRIM(CLEAN('Supporting Data'!G285)))-VALUE(TRIM(CLEAN(OFFSET('Supporting Data'!G285,-7,0)))))/VALUE(TRIM(CLEAN(OFFSET('Supporting Data'!G285,-7,0)))),""),"")</f>
        <v>0.0357142857142857</v>
      </c>
      <c r="S285" s="3">
        <f>IFERROR(('Channel wise traffic'!C285-'Channel wise traffic'!C278)/'Channel wise traffic'!C278,"NA")</f>
        <v>0</v>
      </c>
      <c r="T285" s="3">
        <f>IFERROR(('Channel wise traffic'!D285-'Channel wise traffic'!D278)/'Channel wise traffic'!D278,"NA")</f>
        <v>0</v>
      </c>
      <c r="U285" s="3">
        <f>IFERROR(('Channel wise traffic'!E285-'Channel wise traffic'!E278)/'Channel wise traffic'!E278,"NA")</f>
        <v>0</v>
      </c>
      <c r="V285" s="3">
        <f>IFERROR(('Channel wise traffic'!F285-'Channel wise traffic'!F278)/'Channel wise traffic'!F278,"NA")</f>
        <v>0</v>
      </c>
      <c r="W285" t="str">
        <f t="shared" si="54"/>
        <v/>
      </c>
    </row>
    <row r="286" spans="2:23">
      <c r="B286" s="17">
        <v>43749</v>
      </c>
      <c r="C286" s="8">
        <v>21282993</v>
      </c>
      <c r="D286" s="8">
        <v>5267540</v>
      </c>
      <c r="E286" s="8">
        <v>2043805</v>
      </c>
      <c r="F286" s="8">
        <v>1536737</v>
      </c>
      <c r="G286" s="8">
        <v>1234922</v>
      </c>
      <c r="H286" s="18">
        <f t="shared" si="44"/>
        <v>0.0580238878996013</v>
      </c>
      <c r="I286" s="20">
        <f t="shared" si="49"/>
        <v>0.095618491304587</v>
      </c>
      <c r="J286" s="20">
        <f t="shared" si="50"/>
        <v>0.0103092592645337</v>
      </c>
      <c r="K286" s="20">
        <f t="shared" si="51"/>
        <v>0.0844387312674489</v>
      </c>
      <c r="L286" s="21">
        <f t="shared" si="45"/>
        <v>0.247499963938343</v>
      </c>
      <c r="M286" s="21">
        <f t="shared" si="46"/>
        <v>0.387999901282192</v>
      </c>
      <c r="N286" s="21">
        <f t="shared" si="47"/>
        <v>0.751900010030311</v>
      </c>
      <c r="O286" s="21">
        <f t="shared" si="48"/>
        <v>0.803600095527081</v>
      </c>
      <c r="P286" s="22" t="str">
        <f t="shared" si="52"/>
        <v/>
      </c>
      <c r="Q286" s="22" t="str">
        <f t="shared" si="53"/>
        <v/>
      </c>
      <c r="R286" s="3">
        <f ca="1">IF(ROW()&gt;3,IFERROR((VALUE(TRIM(CLEAN('Supporting Data'!G286)))-VALUE(TRIM(CLEAN(OFFSET('Supporting Data'!G286,-7,0)))))/VALUE(TRIM(CLEAN(OFFSET('Supporting Data'!G286,-7,0)))),""),"")</f>
        <v>-0.137931034482759</v>
      </c>
      <c r="S286" s="3">
        <f>IFERROR(('Channel wise traffic'!C286-'Channel wise traffic'!C279)/'Channel wise traffic'!C279,"NA")</f>
        <v>0.0103092226150973</v>
      </c>
      <c r="T286" s="3">
        <f>IFERROR(('Channel wise traffic'!D286-'Channel wise traffic'!D279)/'Channel wise traffic'!D279,"NA")</f>
        <v>0.0103093109761276</v>
      </c>
      <c r="U286" s="3">
        <f>IFERROR(('Channel wise traffic'!E286-'Channel wise traffic'!E279)/'Channel wise traffic'!E279,"NA")</f>
        <v>0.0103092472078852</v>
      </c>
      <c r="V286" s="3">
        <f>IFERROR(('Channel wise traffic'!F286-'Channel wise traffic'!F279)/'Channel wise traffic'!F279,"NA")</f>
        <v>0.0103092632925412</v>
      </c>
      <c r="W286" t="str">
        <f t="shared" si="54"/>
        <v/>
      </c>
    </row>
    <row r="287" spans="2:23">
      <c r="B287" s="17">
        <v>43750</v>
      </c>
      <c r="C287" s="8">
        <v>45338648</v>
      </c>
      <c r="D287" s="8">
        <v>9045060</v>
      </c>
      <c r="E287" s="8">
        <v>2983060</v>
      </c>
      <c r="F287" s="8">
        <v>2028481</v>
      </c>
      <c r="G287" s="8">
        <v>1645504</v>
      </c>
      <c r="H287" s="18">
        <f t="shared" si="44"/>
        <v>0.0362936274588514</v>
      </c>
      <c r="I287" s="20">
        <f t="shared" si="49"/>
        <v>-0.00152849808528158</v>
      </c>
      <c r="J287" s="20">
        <f t="shared" si="50"/>
        <v>-0.0194174755181751</v>
      </c>
      <c r="K287" s="20">
        <f t="shared" si="51"/>
        <v>0.0182432146058761</v>
      </c>
      <c r="L287" s="21">
        <f t="shared" si="45"/>
        <v>0.199499993912478</v>
      </c>
      <c r="M287" s="21">
        <f t="shared" si="46"/>
        <v>0.329799912880622</v>
      </c>
      <c r="N287" s="21">
        <f t="shared" si="47"/>
        <v>0.680000067045249</v>
      </c>
      <c r="O287" s="21">
        <f t="shared" si="48"/>
        <v>0.811200104906085</v>
      </c>
      <c r="P287" s="22" t="str">
        <f t="shared" si="52"/>
        <v/>
      </c>
      <c r="Q287" s="22" t="str">
        <f t="shared" si="53"/>
        <v/>
      </c>
      <c r="R287" s="3">
        <f ca="1">IF(ROW()&gt;3,IFERROR((VALUE(TRIM(CLEAN('Supporting Data'!G287)))-VALUE(TRIM(CLEAN(OFFSET('Supporting Data'!G287,-7,0)))))/VALUE(TRIM(CLEAN(OFFSET('Supporting Data'!G287,-7,0)))),""),"")</f>
        <v>-0.0689655172413793</v>
      </c>
      <c r="S287" s="3">
        <f>IFERROR(('Channel wise traffic'!C287-'Channel wise traffic'!C280)/'Channel wise traffic'!C280,"NA")</f>
        <v>-0.019417464062588</v>
      </c>
      <c r="T287" s="3">
        <f>IFERROR(('Channel wise traffic'!D287-'Channel wise traffic'!D280)/'Channel wise traffic'!D280,"NA")</f>
        <v>-0.0194174243996578</v>
      </c>
      <c r="U287" s="3">
        <f>IFERROR(('Channel wise traffic'!E287-'Channel wise traffic'!E280)/'Channel wise traffic'!E280,"NA")</f>
        <v>-0.0194173898271493</v>
      </c>
      <c r="V287" s="3">
        <f>IFERROR(('Channel wise traffic'!F287-'Channel wise traffic'!F280)/'Channel wise traffic'!F280,"NA")</f>
        <v>-0.0194175007642573</v>
      </c>
      <c r="W287" t="str">
        <f t="shared" si="54"/>
        <v/>
      </c>
    </row>
    <row r="288" spans="2:23">
      <c r="B288" s="17">
        <v>43751</v>
      </c>
      <c r="C288" s="8">
        <v>43543058</v>
      </c>
      <c r="D288" s="8">
        <v>9509803</v>
      </c>
      <c r="E288" s="8">
        <v>3104000</v>
      </c>
      <c r="F288" s="8">
        <v>2089612</v>
      </c>
      <c r="G288" s="8">
        <v>1678794</v>
      </c>
      <c r="H288" s="18">
        <f t="shared" si="44"/>
        <v>0.0385548024670201</v>
      </c>
      <c r="I288" s="20">
        <f t="shared" si="49"/>
        <v>-0.0117759664327563</v>
      </c>
      <c r="J288" s="20">
        <f t="shared" si="50"/>
        <v>0</v>
      </c>
      <c r="K288" s="20">
        <f t="shared" si="51"/>
        <v>-0.0117759664327562</v>
      </c>
      <c r="L288" s="21">
        <f t="shared" si="45"/>
        <v>0.218399980084081</v>
      </c>
      <c r="M288" s="21">
        <f t="shared" si="46"/>
        <v>0.326400031630519</v>
      </c>
      <c r="N288" s="21">
        <f t="shared" si="47"/>
        <v>0.673199742268041</v>
      </c>
      <c r="O288" s="21">
        <f t="shared" si="48"/>
        <v>0.803399865620986</v>
      </c>
      <c r="P288" s="22" t="str">
        <f t="shared" si="52"/>
        <v/>
      </c>
      <c r="Q288" s="22" t="str">
        <f t="shared" si="53"/>
        <v/>
      </c>
      <c r="R288" s="3">
        <f ca="1">IF(ROW()&gt;3,IFERROR((VALUE(TRIM(CLEAN('Supporting Data'!G288)))-VALUE(TRIM(CLEAN(OFFSET('Supporting Data'!G288,-7,0)))))/VALUE(TRIM(CLEAN(OFFSET('Supporting Data'!G288,-7,0)))),""),"")</f>
        <v>-0.1</v>
      </c>
      <c r="S288" s="3">
        <f>IFERROR(('Channel wise traffic'!C288-'Channel wise traffic'!C281)/'Channel wise traffic'!C281,"NA")</f>
        <v>0</v>
      </c>
      <c r="T288" s="3">
        <f>IFERROR(('Channel wise traffic'!D288-'Channel wise traffic'!D281)/'Channel wise traffic'!D281,"NA")</f>
        <v>0</v>
      </c>
      <c r="U288" s="3">
        <f>IFERROR(('Channel wise traffic'!E288-'Channel wise traffic'!E281)/'Channel wise traffic'!E281,"NA")</f>
        <v>0</v>
      </c>
      <c r="V288" s="3">
        <f>IFERROR(('Channel wise traffic'!F288-'Channel wise traffic'!F281)/'Channel wise traffic'!F281,"NA")</f>
        <v>0</v>
      </c>
      <c r="W288" t="str">
        <f t="shared" si="54"/>
        <v/>
      </c>
    </row>
    <row r="289" spans="2:23">
      <c r="B289" s="17">
        <v>43752</v>
      </c>
      <c r="C289" s="8">
        <v>20848646</v>
      </c>
      <c r="D289" s="8">
        <v>5107918</v>
      </c>
      <c r="E289" s="8">
        <v>1981872</v>
      </c>
      <c r="F289" s="8">
        <v>1403363</v>
      </c>
      <c r="G289" s="8">
        <v>1104728</v>
      </c>
      <c r="H289" s="18">
        <f t="shared" si="44"/>
        <v>0.0529879973980085</v>
      </c>
      <c r="I289" s="20">
        <f t="shared" si="49"/>
        <v>-0.198293723162534</v>
      </c>
      <c r="J289" s="20">
        <f t="shared" si="50"/>
        <v>-0.0303030669482707</v>
      </c>
      <c r="K289" s="20">
        <f t="shared" si="51"/>
        <v>-0.173240370767783</v>
      </c>
      <c r="L289" s="21">
        <f t="shared" si="45"/>
        <v>0.244999987049519</v>
      </c>
      <c r="M289" s="21">
        <f t="shared" si="46"/>
        <v>0.387999963977495</v>
      </c>
      <c r="N289" s="21">
        <f t="shared" si="47"/>
        <v>0.708099715824231</v>
      </c>
      <c r="O289" s="21">
        <f t="shared" si="48"/>
        <v>0.78720046060784</v>
      </c>
      <c r="P289" s="22" t="str">
        <f t="shared" si="52"/>
        <v/>
      </c>
      <c r="Q289" s="22" t="str">
        <f t="shared" si="53"/>
        <v/>
      </c>
      <c r="R289" s="3">
        <f ca="1">IF(ROW()&gt;3,IFERROR((VALUE(TRIM(CLEAN('Supporting Data'!G289)))-VALUE(TRIM(CLEAN(OFFSET('Supporting Data'!G289,-7,0)))))/VALUE(TRIM(CLEAN(OFFSET('Supporting Data'!G289,-7,0)))),""),"")</f>
        <v>-0.0384615384615385</v>
      </c>
      <c r="S289" s="3">
        <f>IFERROR(('Channel wise traffic'!C289-'Channel wise traffic'!C282)/'Channel wise traffic'!C282,"NA")</f>
        <v>-0.0303031242651866</v>
      </c>
      <c r="T289" s="3">
        <f>IFERROR(('Channel wise traffic'!D289-'Channel wise traffic'!D282)/'Channel wise traffic'!D282,"NA")</f>
        <v>-0.0303031242651866</v>
      </c>
      <c r="U289" s="3">
        <f>IFERROR(('Channel wise traffic'!E289-'Channel wise traffic'!E282)/'Channel wise traffic'!E282,"NA")</f>
        <v>-0.0303029406118685</v>
      </c>
      <c r="V289" s="3">
        <f>IFERROR(('Channel wise traffic'!F289-'Channel wise traffic'!F282)/'Channel wise traffic'!F282,"NA")</f>
        <v>-0.0303029869358787</v>
      </c>
      <c r="W289" t="str">
        <f t="shared" si="54"/>
        <v/>
      </c>
    </row>
    <row r="290" spans="2:23">
      <c r="B290" s="17">
        <v>43753</v>
      </c>
      <c r="C290" s="8">
        <v>21934513</v>
      </c>
      <c r="D290" s="8">
        <v>5209447</v>
      </c>
      <c r="E290" s="8">
        <v>2000427</v>
      </c>
      <c r="F290" s="8">
        <v>1416502</v>
      </c>
      <c r="G290" s="8">
        <v>1126686</v>
      </c>
      <c r="H290" s="18">
        <f t="shared" si="44"/>
        <v>0.0513658999404272</v>
      </c>
      <c r="I290" s="20">
        <f t="shared" si="49"/>
        <v>-0.113132679109359</v>
      </c>
      <c r="J290" s="20">
        <f t="shared" si="50"/>
        <v>-0.019417484842768</v>
      </c>
      <c r="K290" s="20">
        <f t="shared" si="51"/>
        <v>-0.0955709415760531</v>
      </c>
      <c r="L290" s="21">
        <f t="shared" si="45"/>
        <v>0.237500007408416</v>
      </c>
      <c r="M290" s="21">
        <f t="shared" si="46"/>
        <v>0.383999875610597</v>
      </c>
      <c r="N290" s="21">
        <f t="shared" si="47"/>
        <v>0.708099820688283</v>
      </c>
      <c r="O290" s="21">
        <f t="shared" si="48"/>
        <v>0.795400218284196</v>
      </c>
      <c r="P290" s="22" t="str">
        <f t="shared" si="52"/>
        <v/>
      </c>
      <c r="Q290" s="22" t="str">
        <f t="shared" si="53"/>
        <v/>
      </c>
      <c r="R290" s="3">
        <f ca="1">IF(ROW()&gt;3,IFERROR((VALUE(TRIM(CLEAN('Supporting Data'!G290)))-VALUE(TRIM(CLEAN(OFFSET('Supporting Data'!G290,-7,0)))))/VALUE(TRIM(CLEAN(OFFSET('Supporting Data'!G290,-7,0)))),""),"")</f>
        <v>-0.137931034482759</v>
      </c>
      <c r="S290" s="3">
        <f>IFERROR(('Channel wise traffic'!C290-'Channel wise traffic'!C283)/'Channel wise traffic'!C283,"NA")</f>
        <v>-0.019417496223979</v>
      </c>
      <c r="T290" s="3">
        <f>IFERROR(('Channel wise traffic'!D290-'Channel wise traffic'!D283)/'Channel wise traffic'!D283,"NA")</f>
        <v>-0.019417536813745</v>
      </c>
      <c r="U290" s="3">
        <f>IFERROR(('Channel wise traffic'!E290-'Channel wise traffic'!E283)/'Channel wise traffic'!E283,"NA")</f>
        <v>-0.019417420488065</v>
      </c>
      <c r="V290" s="3">
        <f>IFERROR(('Channel wise traffic'!F290-'Channel wise traffic'!F283)/'Channel wise traffic'!F283,"NA")</f>
        <v>-0.0194174490186649</v>
      </c>
      <c r="W290" t="str">
        <f t="shared" si="54"/>
        <v/>
      </c>
    </row>
    <row r="291" spans="2:23">
      <c r="B291" s="17">
        <v>43754</v>
      </c>
      <c r="C291" s="8">
        <v>20631473</v>
      </c>
      <c r="D291" s="8">
        <v>5364183</v>
      </c>
      <c r="E291" s="8">
        <v>2252956</v>
      </c>
      <c r="F291" s="8">
        <v>1644658</v>
      </c>
      <c r="G291" s="8">
        <v>1308161</v>
      </c>
      <c r="H291" s="18">
        <f t="shared" si="44"/>
        <v>0.0634060883583058</v>
      </c>
      <c r="I291" s="20">
        <f t="shared" si="49"/>
        <v>-0.0672216537664847</v>
      </c>
      <c r="J291" s="20">
        <f t="shared" si="50"/>
        <v>0</v>
      </c>
      <c r="K291" s="20">
        <f t="shared" si="51"/>
        <v>-0.0672216537664848</v>
      </c>
      <c r="L291" s="21">
        <f t="shared" si="45"/>
        <v>0.260000000969393</v>
      </c>
      <c r="M291" s="21">
        <f t="shared" si="46"/>
        <v>0.419999839677356</v>
      </c>
      <c r="N291" s="21">
        <f t="shared" si="47"/>
        <v>0.730000053263357</v>
      </c>
      <c r="O291" s="21">
        <f t="shared" si="48"/>
        <v>0.795400016295181</v>
      </c>
      <c r="P291" s="22" t="str">
        <f t="shared" si="52"/>
        <v/>
      </c>
      <c r="Q291" s="22" t="str">
        <f t="shared" si="53"/>
        <v/>
      </c>
      <c r="R291" s="3">
        <f ca="1">IF(ROW()&gt;3,IFERROR((VALUE(TRIM(CLEAN('Supporting Data'!G291)))-VALUE(TRIM(CLEAN(OFFSET('Supporting Data'!G291,-7,0)))))/VALUE(TRIM(CLEAN(OFFSET('Supporting Data'!G291,-7,0)))),""),"")</f>
        <v>-0.103448275862069</v>
      </c>
      <c r="S291" s="3">
        <f>IFERROR(('Channel wise traffic'!C291-'Channel wise traffic'!C284)/'Channel wise traffic'!C284,"NA")</f>
        <v>0</v>
      </c>
      <c r="T291" s="3">
        <f>IFERROR(('Channel wise traffic'!D291-'Channel wise traffic'!D284)/'Channel wise traffic'!D284,"NA")</f>
        <v>0</v>
      </c>
      <c r="U291" s="3">
        <f>IFERROR(('Channel wise traffic'!E291-'Channel wise traffic'!E284)/'Channel wise traffic'!E284,"NA")</f>
        <v>0</v>
      </c>
      <c r="V291" s="3">
        <f>IFERROR(('Channel wise traffic'!F291-'Channel wise traffic'!F284)/'Channel wise traffic'!F284,"NA")</f>
        <v>0</v>
      </c>
      <c r="W291" t="str">
        <f t="shared" si="54"/>
        <v/>
      </c>
    </row>
    <row r="292" spans="2:23">
      <c r="B292" s="17">
        <v>43755</v>
      </c>
      <c r="C292" s="8">
        <v>22151687</v>
      </c>
      <c r="D292" s="8">
        <v>5648680</v>
      </c>
      <c r="E292" s="8">
        <v>2146498</v>
      </c>
      <c r="F292" s="8">
        <v>1504266</v>
      </c>
      <c r="G292" s="8">
        <v>1196493</v>
      </c>
      <c r="H292" s="18">
        <f t="shared" si="44"/>
        <v>0.0540136288491256</v>
      </c>
      <c r="I292" s="20">
        <f t="shared" si="49"/>
        <v>0.0614142396228742</v>
      </c>
      <c r="J292" s="20">
        <f t="shared" si="50"/>
        <v>0.0408163457085195</v>
      </c>
      <c r="K292" s="20">
        <f t="shared" si="51"/>
        <v>0.019790133004044</v>
      </c>
      <c r="L292" s="21">
        <f t="shared" si="45"/>
        <v>0.254999991648492</v>
      </c>
      <c r="M292" s="21">
        <f t="shared" si="46"/>
        <v>0.379999929186996</v>
      </c>
      <c r="N292" s="21">
        <f t="shared" si="47"/>
        <v>0.700800093920423</v>
      </c>
      <c r="O292" s="21">
        <f t="shared" si="48"/>
        <v>0.795399882733506</v>
      </c>
      <c r="P292" s="22" t="str">
        <f t="shared" si="52"/>
        <v/>
      </c>
      <c r="Q292" s="22" t="str">
        <f t="shared" si="53"/>
        <v/>
      </c>
      <c r="R292" s="3">
        <f ca="1">IF(ROW()&gt;3,IFERROR((VALUE(TRIM(CLEAN('Supporting Data'!G292)))-VALUE(TRIM(CLEAN(OFFSET('Supporting Data'!G292,-7,0)))))/VALUE(TRIM(CLEAN(OFFSET('Supporting Data'!G292,-7,0)))),""),"")</f>
        <v>-0.0689655172413793</v>
      </c>
      <c r="S292" s="3">
        <f>IFERROR(('Channel wise traffic'!C292-'Channel wise traffic'!C285)/'Channel wise traffic'!C285,"NA")</f>
        <v>0.0408163691481865</v>
      </c>
      <c r="T292" s="3">
        <f>IFERROR(('Channel wise traffic'!D292-'Channel wise traffic'!D285)/'Channel wise traffic'!D285,"NA")</f>
        <v>0.0408162803615754</v>
      </c>
      <c r="U292" s="3">
        <f>IFERROR(('Channel wise traffic'!E292-'Channel wise traffic'!E285)/'Channel wise traffic'!E285,"NA")</f>
        <v>0.0408162044893724</v>
      </c>
      <c r="V292" s="3">
        <f>IFERROR(('Channel wise traffic'!F292-'Channel wise traffic'!F285)/'Channel wise traffic'!F285,"NA")</f>
        <v>0.040816267521665</v>
      </c>
      <c r="W292" t="str">
        <f t="shared" si="54"/>
        <v/>
      </c>
    </row>
    <row r="293" spans="2:23">
      <c r="B293" s="17">
        <v>43756</v>
      </c>
      <c r="C293" s="8">
        <v>20848646</v>
      </c>
      <c r="D293" s="8">
        <v>5316404</v>
      </c>
      <c r="E293" s="8">
        <v>2190358</v>
      </c>
      <c r="F293" s="8">
        <v>1566982</v>
      </c>
      <c r="G293" s="8">
        <v>1323473</v>
      </c>
      <c r="H293" s="18">
        <f t="shared" si="44"/>
        <v>0.0634800456586006</v>
      </c>
      <c r="I293" s="20">
        <f t="shared" si="49"/>
        <v>0.0717057433586899</v>
      </c>
      <c r="J293" s="20">
        <f t="shared" si="50"/>
        <v>-0.0204081728542597</v>
      </c>
      <c r="K293" s="20">
        <f t="shared" si="51"/>
        <v>0.0940329570545153</v>
      </c>
      <c r="L293" s="21">
        <f t="shared" si="45"/>
        <v>0.254999964985736</v>
      </c>
      <c r="M293" s="21">
        <f t="shared" si="46"/>
        <v>0.411999915732514</v>
      </c>
      <c r="N293" s="21">
        <f t="shared" si="47"/>
        <v>0.715399948318951</v>
      </c>
      <c r="O293" s="21">
        <f t="shared" si="48"/>
        <v>0.844600001786874</v>
      </c>
      <c r="P293" s="22" t="str">
        <f t="shared" si="52"/>
        <v/>
      </c>
      <c r="Q293" s="22" t="str">
        <f t="shared" si="53"/>
        <v/>
      </c>
      <c r="R293" s="3">
        <f ca="1">IF(ROW()&gt;3,IFERROR((VALUE(TRIM(CLEAN('Supporting Data'!G293)))-VALUE(TRIM(CLEAN(OFFSET('Supporting Data'!G293,-7,0)))))/VALUE(TRIM(CLEAN(OFFSET('Supporting Data'!G293,-7,0)))),""),"")</f>
        <v>0.2</v>
      </c>
      <c r="S293" s="3">
        <f>IFERROR(('Channel wise traffic'!C293-'Channel wise traffic'!C286)/'Channel wise traffic'!C286,"NA")</f>
        <v>-0.0204081845740933</v>
      </c>
      <c r="T293" s="3">
        <f>IFERROR(('Channel wise traffic'!D293-'Channel wise traffic'!D286)/'Channel wise traffic'!D286,"NA")</f>
        <v>-0.0204082271916648</v>
      </c>
      <c r="U293" s="3">
        <f>IFERROR(('Channel wise traffic'!E293-'Channel wise traffic'!E286)/'Channel wise traffic'!E286,"NA")</f>
        <v>-0.0204081022446862</v>
      </c>
      <c r="V293" s="3">
        <f>IFERROR(('Channel wise traffic'!F293-'Channel wise traffic'!F286)/'Channel wise traffic'!F286,"NA")</f>
        <v>-0.0204081337608325</v>
      </c>
      <c r="W293" t="str">
        <f t="shared" si="54"/>
        <v/>
      </c>
    </row>
    <row r="294" spans="2:23">
      <c r="B294" s="17">
        <v>43757</v>
      </c>
      <c r="C294" s="8">
        <v>46236443</v>
      </c>
      <c r="D294" s="8">
        <v>9418363</v>
      </c>
      <c r="E294" s="8">
        <v>3202243</v>
      </c>
      <c r="F294" s="8">
        <v>2221076</v>
      </c>
      <c r="G294" s="8">
        <v>1697790</v>
      </c>
      <c r="H294" s="18">
        <f t="shared" si="44"/>
        <v>0.0367197364209007</v>
      </c>
      <c r="I294" s="20">
        <f t="shared" si="49"/>
        <v>0.0317750670919062</v>
      </c>
      <c r="J294" s="20">
        <f t="shared" si="50"/>
        <v>0.0198019799796412</v>
      </c>
      <c r="K294" s="20">
        <f t="shared" si="51"/>
        <v>0.0117405999863856</v>
      </c>
      <c r="L294" s="21">
        <f t="shared" si="45"/>
        <v>0.203699990503162</v>
      </c>
      <c r="M294" s="21">
        <f t="shared" si="46"/>
        <v>0.339999955406263</v>
      </c>
      <c r="N294" s="21">
        <f t="shared" si="47"/>
        <v>0.693600079694139</v>
      </c>
      <c r="O294" s="21">
        <f t="shared" si="48"/>
        <v>0.764399777405186</v>
      </c>
      <c r="P294" s="22" t="str">
        <f t="shared" si="52"/>
        <v/>
      </c>
      <c r="Q294" s="22" t="str">
        <f t="shared" si="53"/>
        <v/>
      </c>
      <c r="R294" s="3">
        <f ca="1">IF(ROW()&gt;3,IFERROR((VALUE(TRIM(CLEAN('Supporting Data'!G294)))-VALUE(TRIM(CLEAN(OFFSET('Supporting Data'!G294,-7,0)))))/VALUE(TRIM(CLEAN(OFFSET('Supporting Data'!G294,-7,0)))),""),"")</f>
        <v>0</v>
      </c>
      <c r="S294" s="3">
        <f>IFERROR(('Channel wise traffic'!C294-'Channel wise traffic'!C287)/'Channel wise traffic'!C287,"NA")</f>
        <v>0.0198019680658756</v>
      </c>
      <c r="T294" s="3">
        <f>IFERROR(('Channel wise traffic'!D294-'Channel wise traffic'!D287)/'Channel wise traffic'!D287,"NA")</f>
        <v>0.0198019268165865</v>
      </c>
      <c r="U294" s="3">
        <f>IFERROR(('Channel wise traffic'!E294-'Channel wise traffic'!E287)/'Channel wise traffic'!E287,"NA")</f>
        <v>0.0198018908613182</v>
      </c>
      <c r="V294" s="3">
        <f>IFERROR(('Channel wise traffic'!F294-'Channel wise traffic'!F287)/'Channel wise traffic'!F287,"NA")</f>
        <v>0.0198020062354683</v>
      </c>
      <c r="W294" t="str">
        <f t="shared" si="54"/>
        <v/>
      </c>
    </row>
    <row r="295" spans="2:23">
      <c r="B295" s="17">
        <v>43758</v>
      </c>
      <c r="C295" s="8">
        <v>43094160</v>
      </c>
      <c r="D295" s="8">
        <v>9140271</v>
      </c>
      <c r="E295" s="8">
        <v>3169846</v>
      </c>
      <c r="F295" s="8">
        <v>2069275</v>
      </c>
      <c r="G295" s="8">
        <v>1694736</v>
      </c>
      <c r="H295" s="18">
        <f t="shared" si="44"/>
        <v>0.0393263495564132</v>
      </c>
      <c r="I295" s="20">
        <f t="shared" si="49"/>
        <v>0.00949610255933724</v>
      </c>
      <c r="J295" s="20">
        <f t="shared" si="50"/>
        <v>-0.0103092897150219</v>
      </c>
      <c r="K295" s="20">
        <f t="shared" si="51"/>
        <v>0.0200116986736757</v>
      </c>
      <c r="L295" s="21">
        <f t="shared" si="45"/>
        <v>0.21209999220312</v>
      </c>
      <c r="M295" s="21">
        <f t="shared" si="46"/>
        <v>0.346800001881782</v>
      </c>
      <c r="N295" s="21">
        <f t="shared" si="47"/>
        <v>0.65279985210638</v>
      </c>
      <c r="O295" s="21">
        <f t="shared" si="48"/>
        <v>0.818999891266265</v>
      </c>
      <c r="P295" s="22" t="str">
        <f t="shared" si="52"/>
        <v/>
      </c>
      <c r="Q295" s="22" t="str">
        <f t="shared" si="53"/>
        <v/>
      </c>
      <c r="R295" s="3">
        <f ca="1">IF(ROW()&gt;3,IFERROR((VALUE(TRIM(CLEAN('Supporting Data'!G295)))-VALUE(TRIM(CLEAN(OFFSET('Supporting Data'!G295,-7,0)))))/VALUE(TRIM(CLEAN(OFFSET('Supporting Data'!G295,-7,0)))),""),"")</f>
        <v>-0.0740740740740741</v>
      </c>
      <c r="S295" s="3">
        <f>IFERROR(('Channel wise traffic'!C295-'Channel wise traffic'!C288)/'Channel wise traffic'!C288,"NA")</f>
        <v>-0.0103092724315014</v>
      </c>
      <c r="T295" s="3">
        <f>IFERROR(('Channel wise traffic'!D295-'Channel wise traffic'!D288)/'Channel wise traffic'!D288,"NA")</f>
        <v>-0.0103092511668953</v>
      </c>
      <c r="U295" s="3">
        <f>IFERROR(('Channel wise traffic'!E295-'Channel wise traffic'!E288)/'Channel wise traffic'!E288,"NA")</f>
        <v>-0.0103093364644732</v>
      </c>
      <c r="V295" s="3">
        <f>IFERROR(('Channel wise traffic'!F295-'Channel wise traffic'!F288)/'Channel wise traffic'!F288,"NA")</f>
        <v>-0.0103093357194183</v>
      </c>
      <c r="W295" t="str">
        <f t="shared" si="54"/>
        <v/>
      </c>
    </row>
    <row r="296" spans="2:23">
      <c r="B296" s="17">
        <v>43759</v>
      </c>
      <c r="C296" s="8">
        <v>22803207</v>
      </c>
      <c r="D296" s="8">
        <v>5700801</v>
      </c>
      <c r="E296" s="8">
        <v>2371533</v>
      </c>
      <c r="F296" s="8">
        <v>1748531</v>
      </c>
      <c r="G296" s="8">
        <v>1462471</v>
      </c>
      <c r="H296" s="18">
        <f t="shared" si="44"/>
        <v>0.0641344438964221</v>
      </c>
      <c r="I296" s="20">
        <f t="shared" si="49"/>
        <v>0.323829033028945</v>
      </c>
      <c r="J296" s="20">
        <f t="shared" si="50"/>
        <v>0.0937500209845762</v>
      </c>
      <c r="K296" s="20">
        <f t="shared" si="51"/>
        <v>0.210357949833231</v>
      </c>
      <c r="L296" s="21">
        <f t="shared" si="45"/>
        <v>0.249999967109889</v>
      </c>
      <c r="M296" s="21">
        <f t="shared" si="46"/>
        <v>0.415999962110588</v>
      </c>
      <c r="N296" s="21">
        <f t="shared" si="47"/>
        <v>0.737299881553409</v>
      </c>
      <c r="O296" s="21">
        <f t="shared" si="48"/>
        <v>0.8363998121852</v>
      </c>
      <c r="P296" s="22" t="str">
        <f t="shared" si="52"/>
        <v>High</v>
      </c>
      <c r="Q296" s="22" t="str">
        <f t="shared" si="53"/>
        <v/>
      </c>
      <c r="R296" s="3">
        <f ca="1">IF(ROW()&gt;3,IFERROR((VALUE(TRIM(CLEAN('Supporting Data'!G296)))-VALUE(TRIM(CLEAN(OFFSET('Supporting Data'!G296,-7,0)))))/VALUE(TRIM(CLEAN(OFFSET('Supporting Data'!G296,-7,0)))),""),"")</f>
        <v>0.2</v>
      </c>
      <c r="S296" s="3">
        <f>IFERROR(('Channel wise traffic'!C296-'Channel wise traffic'!C289)/'Channel wise traffic'!C289,"NA")</f>
        <v>0.0937500333088535</v>
      </c>
      <c r="T296" s="3">
        <f>IFERROR(('Channel wise traffic'!D296-'Channel wise traffic'!D289)/'Channel wise traffic'!D289,"NA")</f>
        <v>0.093750122132463</v>
      </c>
      <c r="U296" s="3">
        <f>IFERROR(('Channel wise traffic'!E296-'Channel wise traffic'!E289)/'Channel wise traffic'!E289,"NA")</f>
        <v>0.0937497138466811</v>
      </c>
      <c r="V296" s="3">
        <f>IFERROR(('Channel wise traffic'!F296-'Channel wise traffic'!F289)/'Channel wise traffic'!F289,"NA")</f>
        <v>0.0937498616401582</v>
      </c>
      <c r="W296" t="str">
        <f t="shared" si="54"/>
        <v>Hike</v>
      </c>
    </row>
    <row r="297" spans="2:23">
      <c r="B297" s="17">
        <v>43760</v>
      </c>
      <c r="C297" s="8">
        <v>21717340</v>
      </c>
      <c r="D297" s="8">
        <v>5429335</v>
      </c>
      <c r="E297" s="8">
        <v>2106582</v>
      </c>
      <c r="F297" s="8">
        <v>1568560</v>
      </c>
      <c r="G297" s="8">
        <v>1350531</v>
      </c>
      <c r="H297" s="18">
        <f t="shared" si="44"/>
        <v>0.0621867595202727</v>
      </c>
      <c r="I297" s="20">
        <f t="shared" si="49"/>
        <v>0.198675584856828</v>
      </c>
      <c r="J297" s="20">
        <f t="shared" si="50"/>
        <v>-0.00990097204346411</v>
      </c>
      <c r="K297" s="20">
        <f t="shared" si="51"/>
        <v>0.210662318627636</v>
      </c>
      <c r="L297" s="21">
        <f t="shared" si="45"/>
        <v>0.25</v>
      </c>
      <c r="M297" s="21">
        <f t="shared" si="46"/>
        <v>0.388000003683692</v>
      </c>
      <c r="N297" s="21">
        <f t="shared" si="47"/>
        <v>0.74459954561465</v>
      </c>
      <c r="O297" s="21">
        <f t="shared" si="48"/>
        <v>0.861000535523027</v>
      </c>
      <c r="P297" s="22" t="str">
        <f t="shared" si="52"/>
        <v/>
      </c>
      <c r="Q297" s="22" t="str">
        <f t="shared" si="53"/>
        <v/>
      </c>
      <c r="R297" s="3">
        <f ca="1">IF(ROW()&gt;3,IFERROR((VALUE(TRIM(CLEAN('Supporting Data'!G297)))-VALUE(TRIM(CLEAN(OFFSET('Supporting Data'!G297,-7,0)))))/VALUE(TRIM(CLEAN(OFFSET('Supporting Data'!G297,-7,0)))),""),"")</f>
        <v>0.16</v>
      </c>
      <c r="S297" s="3">
        <f>IFERROR(('Channel wise traffic'!C297-'Channel wise traffic'!C290)/'Channel wise traffic'!C290,"NA")</f>
        <v>-0.0099009374369968</v>
      </c>
      <c r="T297" s="3">
        <f>IFERROR(('Channel wise traffic'!D297-'Channel wise traffic'!D290)/'Channel wise traffic'!D290,"NA")</f>
        <v>-0.00990102186339876</v>
      </c>
      <c r="U297" s="3">
        <f>IFERROR(('Channel wise traffic'!E297-'Channel wise traffic'!E290)/'Channel wise traffic'!E290,"NA")</f>
        <v>-0.00990096137427283</v>
      </c>
      <c r="V297" s="3">
        <f>IFERROR(('Channel wise traffic'!F297-'Channel wise traffic'!F290)/'Channel wise traffic'!F290,"NA")</f>
        <v>-0.00990097621012759</v>
      </c>
      <c r="W297" t="str">
        <f t="shared" si="54"/>
        <v>Hike</v>
      </c>
    </row>
    <row r="298" spans="2:23">
      <c r="B298" s="17">
        <v>43761</v>
      </c>
      <c r="C298" s="8">
        <v>21717340</v>
      </c>
      <c r="D298" s="8">
        <v>5320748</v>
      </c>
      <c r="E298" s="8">
        <v>2085733</v>
      </c>
      <c r="F298" s="8">
        <v>1568262</v>
      </c>
      <c r="G298" s="8">
        <v>1324554</v>
      </c>
      <c r="H298" s="18">
        <f t="shared" si="44"/>
        <v>0.0609906185564162</v>
      </c>
      <c r="I298" s="20">
        <f t="shared" si="49"/>
        <v>0.0125313321525409</v>
      </c>
      <c r="J298" s="20">
        <f t="shared" si="50"/>
        <v>0.0526315789473684</v>
      </c>
      <c r="K298" s="20">
        <f t="shared" si="51"/>
        <v>-0.0380952344550861</v>
      </c>
      <c r="L298" s="21">
        <f t="shared" si="45"/>
        <v>0.244999986186154</v>
      </c>
      <c r="M298" s="21">
        <f t="shared" si="46"/>
        <v>0.391999959404204</v>
      </c>
      <c r="N298" s="21">
        <f t="shared" si="47"/>
        <v>0.751899691858929</v>
      </c>
      <c r="O298" s="21">
        <f t="shared" si="48"/>
        <v>0.844599945672343</v>
      </c>
      <c r="P298" s="22" t="str">
        <f t="shared" si="52"/>
        <v/>
      </c>
      <c r="Q298" s="22" t="str">
        <f t="shared" si="53"/>
        <v/>
      </c>
      <c r="R298" s="3">
        <f ca="1">IF(ROW()&gt;3,IFERROR((VALUE(TRIM(CLEAN('Supporting Data'!G298)))-VALUE(TRIM(CLEAN(OFFSET('Supporting Data'!G298,-7,0)))))/VALUE(TRIM(CLEAN(OFFSET('Supporting Data'!G298,-7,0)))),""),"")</f>
        <v>0.153846153846154</v>
      </c>
      <c r="S298" s="3">
        <f>IFERROR(('Channel wise traffic'!C298-'Channel wise traffic'!C291)/'Channel wise traffic'!C291,"NA")</f>
        <v>0.0526315647749595</v>
      </c>
      <c r="T298" s="3">
        <f>IFERROR(('Channel wise traffic'!D298-'Channel wise traffic'!D291)/'Channel wise traffic'!D291,"NA")</f>
        <v>0.052631569499095</v>
      </c>
      <c r="U298" s="3">
        <f>IFERROR(('Channel wise traffic'!E298-'Channel wise traffic'!E291)/'Channel wise traffic'!E291,"NA")</f>
        <v>0.0526314166088703</v>
      </c>
      <c r="V298" s="3">
        <f>IFERROR(('Channel wise traffic'!F298-'Channel wise traffic'!F291)/'Channel wise traffic'!F291,"NA")</f>
        <v>0.05263150045403</v>
      </c>
      <c r="W298" t="str">
        <f t="shared" si="54"/>
        <v/>
      </c>
    </row>
    <row r="299" spans="2:23">
      <c r="B299" s="17">
        <v>43762</v>
      </c>
      <c r="C299" s="8">
        <v>21065820</v>
      </c>
      <c r="D299" s="8">
        <v>5319119</v>
      </c>
      <c r="E299" s="8">
        <v>2234030</v>
      </c>
      <c r="F299" s="8">
        <v>1663458</v>
      </c>
      <c r="G299" s="8">
        <v>1309474</v>
      </c>
      <c r="H299" s="18">
        <f t="shared" si="44"/>
        <v>0.0621610741950705</v>
      </c>
      <c r="I299" s="20">
        <f t="shared" si="49"/>
        <v>0.0944267956436018</v>
      </c>
      <c r="J299" s="20">
        <f t="shared" si="50"/>
        <v>-0.049019607400556</v>
      </c>
      <c r="K299" s="20">
        <f t="shared" si="51"/>
        <v>0.15084054746077</v>
      </c>
      <c r="L299" s="21">
        <f t="shared" si="45"/>
        <v>0.252499973891356</v>
      </c>
      <c r="M299" s="21">
        <f t="shared" si="46"/>
        <v>0.420000003760021</v>
      </c>
      <c r="N299" s="21">
        <f t="shared" si="47"/>
        <v>0.744599669655287</v>
      </c>
      <c r="O299" s="21">
        <f t="shared" si="48"/>
        <v>0.787199917280749</v>
      </c>
      <c r="P299" s="22" t="str">
        <f t="shared" si="52"/>
        <v/>
      </c>
      <c r="Q299" s="22" t="str">
        <f t="shared" si="53"/>
        <v/>
      </c>
      <c r="R299" s="3">
        <f ca="1">IF(ROW()&gt;3,IFERROR((VALUE(TRIM(CLEAN('Supporting Data'!G299)))-VALUE(TRIM(CLEAN(OFFSET('Supporting Data'!G299,-7,0)))))/VALUE(TRIM(CLEAN(OFFSET('Supporting Data'!G299,-7,0)))),""),"")</f>
        <v>0</v>
      </c>
      <c r="S299" s="3">
        <f>IFERROR(('Channel wise traffic'!C299-'Channel wise traffic'!C292)/'Channel wise traffic'!C292,"NA")</f>
        <v>-0.0490195943198204</v>
      </c>
      <c r="T299" s="3">
        <f>IFERROR(('Channel wise traffic'!D299-'Channel wise traffic'!D292)/'Channel wise traffic'!D292,"NA")</f>
        <v>-0.0490195963688073</v>
      </c>
      <c r="U299" s="3">
        <f>IFERROR(('Channel wise traffic'!E299-'Channel wise traffic'!E292)/'Channel wise traffic'!E292,"NA")</f>
        <v>-0.049019467021794</v>
      </c>
      <c r="V299" s="3">
        <f>IFERROR(('Channel wise traffic'!F299-'Channel wise traffic'!F292)/'Channel wise traffic'!F292,"NA")</f>
        <v>-0.0490195397537051</v>
      </c>
      <c r="W299" t="str">
        <f t="shared" si="54"/>
        <v/>
      </c>
    </row>
    <row r="300" spans="2:23">
      <c r="B300" s="17">
        <v>43763</v>
      </c>
      <c r="C300" s="8">
        <v>21500167</v>
      </c>
      <c r="D300" s="8">
        <v>5321291</v>
      </c>
      <c r="E300" s="8">
        <v>2107231</v>
      </c>
      <c r="F300" s="8">
        <v>1507513</v>
      </c>
      <c r="G300" s="8">
        <v>1186714</v>
      </c>
      <c r="H300" s="18">
        <f t="shared" si="44"/>
        <v>0.0551955712716092</v>
      </c>
      <c r="I300" s="20">
        <f t="shared" si="49"/>
        <v>-0.10333342652249</v>
      </c>
      <c r="J300" s="20">
        <f t="shared" si="50"/>
        <v>0.0312500389713557</v>
      </c>
      <c r="K300" s="20">
        <f t="shared" si="51"/>
        <v>-0.130505173728856</v>
      </c>
      <c r="L300" s="21">
        <f t="shared" si="45"/>
        <v>0.247499984535004</v>
      </c>
      <c r="M300" s="21">
        <f t="shared" si="46"/>
        <v>0.39599995564986</v>
      </c>
      <c r="N300" s="21">
        <f t="shared" si="47"/>
        <v>0.715399972760462</v>
      </c>
      <c r="O300" s="21">
        <f t="shared" si="48"/>
        <v>0.787199845042796</v>
      </c>
      <c r="P300" s="22" t="str">
        <f t="shared" si="52"/>
        <v/>
      </c>
      <c r="Q300" s="22" t="str">
        <f t="shared" si="53"/>
        <v/>
      </c>
      <c r="R300" s="3">
        <f ca="1">IF(ROW()&gt;3,IFERROR((VALUE(TRIM(CLEAN('Supporting Data'!G300)))-VALUE(TRIM(CLEAN(OFFSET('Supporting Data'!G300,-7,0)))))/VALUE(TRIM(CLEAN(OFFSET('Supporting Data'!G300,-7,0)))),""),"")</f>
        <v>-0.0666666666666667</v>
      </c>
      <c r="S300" s="3">
        <f>IFERROR(('Channel wise traffic'!C300-'Channel wise traffic'!C293)/'Channel wise traffic'!C293,"NA")</f>
        <v>0.0312500999265606</v>
      </c>
      <c r="T300" s="3">
        <f>IFERROR(('Channel wise traffic'!D300-'Channel wise traffic'!D293)/'Channel wise traffic'!D293,"NA")</f>
        <v>0.0312500999265606</v>
      </c>
      <c r="U300" s="3">
        <f>IFERROR(('Channel wise traffic'!E300-'Channel wise traffic'!E293)/'Channel wise traffic'!E293,"NA")</f>
        <v>0.0312499046155604</v>
      </c>
      <c r="V300" s="3">
        <f>IFERROR(('Channel wise traffic'!F300-'Channel wise traffic'!F293)/'Channel wise traffic'!F293,"NA")</f>
        <v>0.0312499538800527</v>
      </c>
      <c r="W300" t="str">
        <f t="shared" si="54"/>
        <v/>
      </c>
    </row>
    <row r="301" spans="2:23">
      <c r="B301" s="17">
        <v>43764</v>
      </c>
      <c r="C301" s="8">
        <v>43991955</v>
      </c>
      <c r="D301" s="8">
        <v>9330693</v>
      </c>
      <c r="E301" s="8">
        <v>3204160</v>
      </c>
      <c r="F301" s="8">
        <v>2069887</v>
      </c>
      <c r="G301" s="8">
        <v>1582222</v>
      </c>
      <c r="H301" s="18">
        <f t="shared" si="44"/>
        <v>0.0359661669957609</v>
      </c>
      <c r="I301" s="20">
        <f t="shared" si="49"/>
        <v>-0.0680696670377373</v>
      </c>
      <c r="J301" s="20">
        <f t="shared" si="50"/>
        <v>-0.0485436996094185</v>
      </c>
      <c r="K301" s="20">
        <f t="shared" si="51"/>
        <v>-0.0205221904782208</v>
      </c>
      <c r="L301" s="21">
        <f t="shared" si="45"/>
        <v>0.212099985099548</v>
      </c>
      <c r="M301" s="21">
        <f t="shared" si="46"/>
        <v>0.343400002550722</v>
      </c>
      <c r="N301" s="21">
        <f t="shared" si="47"/>
        <v>0.64599988764606</v>
      </c>
      <c r="O301" s="21">
        <f t="shared" si="48"/>
        <v>0.76440018223217</v>
      </c>
      <c r="P301" s="22" t="str">
        <f t="shared" si="52"/>
        <v/>
      </c>
      <c r="Q301" s="22" t="str">
        <f t="shared" si="53"/>
        <v/>
      </c>
      <c r="R301" s="3">
        <f ca="1">IF(ROW()&gt;3,IFERROR((VALUE(TRIM(CLEAN('Supporting Data'!G301)))-VALUE(TRIM(CLEAN(OFFSET('Supporting Data'!G301,-7,0)))))/VALUE(TRIM(CLEAN(OFFSET('Supporting Data'!G301,-7,0)))),""),"")</f>
        <v>0.037037037037037</v>
      </c>
      <c r="S301" s="3">
        <f>IFERROR(('Channel wise traffic'!C301-'Channel wise traffic'!C294)/'Channel wise traffic'!C294,"NA")</f>
        <v>-0.0485436601564699</v>
      </c>
      <c r="T301" s="3">
        <f>IFERROR(('Channel wise traffic'!D301-'Channel wise traffic'!D294)/'Channel wise traffic'!D294,"NA")</f>
        <v>-0.0485436411027089</v>
      </c>
      <c r="U301" s="3">
        <f>IFERROR(('Channel wise traffic'!E301-'Channel wise traffic'!E294)/'Channel wise traffic'!E294,"NA")</f>
        <v>-0.0485435728768024</v>
      </c>
      <c r="V301" s="3">
        <f>IFERROR(('Channel wise traffic'!F301-'Channel wise traffic'!F294)/'Channel wise traffic'!F294,"NA")</f>
        <v>-0.0485437103184093</v>
      </c>
      <c r="W301" t="str">
        <f t="shared" si="54"/>
        <v/>
      </c>
    </row>
    <row r="302" spans="2:23">
      <c r="B302" s="17">
        <v>43765</v>
      </c>
      <c r="C302" s="8">
        <v>43094160</v>
      </c>
      <c r="D302" s="8">
        <v>9321266</v>
      </c>
      <c r="E302" s="8">
        <v>3137538</v>
      </c>
      <c r="F302" s="8">
        <v>2154861</v>
      </c>
      <c r="G302" s="8">
        <v>1613560</v>
      </c>
      <c r="H302" s="18">
        <f t="shared" si="44"/>
        <v>0.0374426604440138</v>
      </c>
      <c r="I302" s="20">
        <f t="shared" si="49"/>
        <v>-0.0478989057882762</v>
      </c>
      <c r="J302" s="20">
        <f t="shared" si="50"/>
        <v>0</v>
      </c>
      <c r="K302" s="20">
        <f t="shared" si="51"/>
        <v>-0.0478989057882761</v>
      </c>
      <c r="L302" s="21">
        <f t="shared" si="45"/>
        <v>0.21629998125036</v>
      </c>
      <c r="M302" s="21">
        <f t="shared" si="46"/>
        <v>0.33659998545262</v>
      </c>
      <c r="N302" s="21">
        <f t="shared" si="47"/>
        <v>0.68679996863783</v>
      </c>
      <c r="O302" s="21">
        <f t="shared" si="48"/>
        <v>0.748800038610379</v>
      </c>
      <c r="P302" s="22" t="str">
        <f t="shared" si="52"/>
        <v/>
      </c>
      <c r="Q302" s="22" t="str">
        <f t="shared" si="53"/>
        <v/>
      </c>
      <c r="R302" s="3">
        <f ca="1">IF(ROW()&gt;3,IFERROR((VALUE(TRIM(CLEAN('Supporting Data'!G302)))-VALUE(TRIM(CLEAN(OFFSET('Supporting Data'!G302,-7,0)))))/VALUE(TRIM(CLEAN(OFFSET('Supporting Data'!G302,-7,0)))),""),"")</f>
        <v>0.08</v>
      </c>
      <c r="S302" s="3">
        <f>IFERROR(('Channel wise traffic'!C302-'Channel wise traffic'!C295)/'Channel wise traffic'!C295,"NA")</f>
        <v>0</v>
      </c>
      <c r="T302" s="3">
        <f>IFERROR(('Channel wise traffic'!D302-'Channel wise traffic'!D295)/'Channel wise traffic'!D295,"NA")</f>
        <v>0</v>
      </c>
      <c r="U302" s="3">
        <f>IFERROR(('Channel wise traffic'!E302-'Channel wise traffic'!E295)/'Channel wise traffic'!E295,"NA")</f>
        <v>0</v>
      </c>
      <c r="V302" s="3">
        <f>IFERROR(('Channel wise traffic'!F302-'Channel wise traffic'!F295)/'Channel wise traffic'!F295,"NA")</f>
        <v>0</v>
      </c>
      <c r="W302" t="str">
        <f t="shared" si="54"/>
        <v/>
      </c>
    </row>
    <row r="303" spans="2:23">
      <c r="B303" s="17">
        <v>43766</v>
      </c>
      <c r="C303" s="8">
        <v>21065820</v>
      </c>
      <c r="D303" s="8">
        <v>5424448</v>
      </c>
      <c r="E303" s="8">
        <v>2104686</v>
      </c>
      <c r="F303" s="8">
        <v>1490328</v>
      </c>
      <c r="G303" s="8">
        <v>1222069</v>
      </c>
      <c r="H303" s="18">
        <f t="shared" si="44"/>
        <v>0.0580119359227412</v>
      </c>
      <c r="I303" s="20">
        <f t="shared" si="49"/>
        <v>-0.16438069541208</v>
      </c>
      <c r="J303" s="20">
        <f t="shared" si="50"/>
        <v>-0.07619046741978</v>
      </c>
      <c r="K303" s="20">
        <f t="shared" si="51"/>
        <v>-0.0954636479513074</v>
      </c>
      <c r="L303" s="21">
        <f t="shared" si="45"/>
        <v>0.25749996914433</v>
      </c>
      <c r="M303" s="21">
        <f t="shared" si="46"/>
        <v>0.388000032445698</v>
      </c>
      <c r="N303" s="21">
        <f t="shared" si="47"/>
        <v>0.708099925594602</v>
      </c>
      <c r="O303" s="21">
        <f t="shared" si="48"/>
        <v>0.820000026839729</v>
      </c>
      <c r="P303" s="22" t="str">
        <f t="shared" si="52"/>
        <v/>
      </c>
      <c r="Q303" s="22" t="str">
        <f t="shared" si="53"/>
        <v/>
      </c>
      <c r="R303" s="3">
        <f ca="1">IF(ROW()&gt;3,IFERROR((VALUE(TRIM(CLEAN('Supporting Data'!G303)))-VALUE(TRIM(CLEAN(OFFSET('Supporting Data'!G303,-7,0)))))/VALUE(TRIM(CLEAN(OFFSET('Supporting Data'!G303,-7,0)))),""),"")</f>
        <v>-0.0666666666666667</v>
      </c>
      <c r="S303" s="3">
        <f>IFERROR(('Channel wise traffic'!C303-'Channel wise traffic'!C296)/'Channel wise traffic'!C296,"NA")</f>
        <v>-0.0761904332651087</v>
      </c>
      <c r="T303" s="3">
        <f>IFERROR(('Channel wise traffic'!D303-'Channel wise traffic'!D296)/'Channel wise traffic'!D296,"NA")</f>
        <v>-0.0761905488928945</v>
      </c>
      <c r="U303" s="3">
        <f>IFERROR(('Channel wise traffic'!E303-'Channel wise traffic'!E296)/'Channel wise traffic'!E296,"NA")</f>
        <v>-0.0761902635674738</v>
      </c>
      <c r="V303" s="3">
        <f>IFERROR(('Channel wise traffic'!F303-'Channel wise traffic'!F296)/'Channel wise traffic'!F296,"NA")</f>
        <v>-0.0761903733837671</v>
      </c>
      <c r="W303" t="str">
        <f t="shared" si="54"/>
        <v/>
      </c>
    </row>
    <row r="304" spans="2:23">
      <c r="B304" s="17">
        <v>43767</v>
      </c>
      <c r="C304" s="8">
        <v>22151687</v>
      </c>
      <c r="D304" s="8">
        <v>5261025</v>
      </c>
      <c r="E304" s="8">
        <v>2020233</v>
      </c>
      <c r="F304" s="8">
        <v>1430527</v>
      </c>
      <c r="G304" s="8">
        <v>1173032</v>
      </c>
      <c r="H304" s="18">
        <f t="shared" si="44"/>
        <v>0.0529545221544526</v>
      </c>
      <c r="I304" s="20">
        <f t="shared" si="49"/>
        <v>-0.13142904531625</v>
      </c>
      <c r="J304" s="20">
        <f t="shared" si="50"/>
        <v>0.020000009209231</v>
      </c>
      <c r="K304" s="20">
        <f t="shared" si="51"/>
        <v>-0.148459856037529</v>
      </c>
      <c r="L304" s="21">
        <f t="shared" si="45"/>
        <v>0.237499970092571</v>
      </c>
      <c r="M304" s="21">
        <f t="shared" si="46"/>
        <v>0.383999885953783</v>
      </c>
      <c r="N304" s="21">
        <f t="shared" si="47"/>
        <v>0.708100006286404</v>
      </c>
      <c r="O304" s="21">
        <f t="shared" si="48"/>
        <v>0.819999902133969</v>
      </c>
      <c r="P304" s="22" t="str">
        <f t="shared" si="52"/>
        <v/>
      </c>
      <c r="Q304" s="22" t="str">
        <f t="shared" si="53"/>
        <v/>
      </c>
      <c r="R304" s="3">
        <f ca="1">IF(ROW()&gt;3,IFERROR((VALUE(TRIM(CLEAN('Supporting Data'!G304)))-VALUE(TRIM(CLEAN(OFFSET('Supporting Data'!G304,-7,0)))))/VALUE(TRIM(CLEAN(OFFSET('Supporting Data'!G304,-7,0)))),""),"")</f>
        <v>-0.103448275862069</v>
      </c>
      <c r="S304" s="3">
        <f>IFERROR(('Channel wise traffic'!C304-'Channel wise traffic'!C297)/'Channel wise traffic'!C297,"NA")</f>
        <v>0.0200000204649587</v>
      </c>
      <c r="T304" s="3">
        <f>IFERROR(('Channel wise traffic'!D304-'Channel wise traffic'!D297)/'Channel wise traffic'!D297,"NA")</f>
        <v>0.0200000648057082</v>
      </c>
      <c r="U304" s="3">
        <f>IFERROR(('Channel wise traffic'!E304-'Channel wise traffic'!E297)/'Channel wise traffic'!E297,"NA")</f>
        <v>0.0199999413957931</v>
      </c>
      <c r="V304" s="3">
        <f>IFERROR(('Channel wise traffic'!F304-'Channel wise traffic'!F297)/'Channel wise traffic'!F297,"NA")</f>
        <v>0.0199999716639027</v>
      </c>
      <c r="W304" t="str">
        <f t="shared" si="54"/>
        <v/>
      </c>
    </row>
    <row r="305" spans="2:23">
      <c r="B305" s="17">
        <v>43768</v>
      </c>
      <c r="C305" s="8">
        <v>21500167</v>
      </c>
      <c r="D305" s="8">
        <v>5643793</v>
      </c>
      <c r="E305" s="8">
        <v>2325243</v>
      </c>
      <c r="F305" s="8">
        <v>1629530</v>
      </c>
      <c r="G305" s="8">
        <v>1376301</v>
      </c>
      <c r="H305" s="18">
        <f t="shared" si="44"/>
        <v>0.0640135027788389</v>
      </c>
      <c r="I305" s="20">
        <f t="shared" si="49"/>
        <v>0.039067489887162</v>
      </c>
      <c r="J305" s="20">
        <f t="shared" si="50"/>
        <v>-0.00999998158153807</v>
      </c>
      <c r="K305" s="20">
        <f t="shared" si="51"/>
        <v>0.0495631015715394</v>
      </c>
      <c r="L305" s="21">
        <f t="shared" si="45"/>
        <v>0.262499961046814</v>
      </c>
      <c r="M305" s="21">
        <f t="shared" si="46"/>
        <v>0.412000050320768</v>
      </c>
      <c r="N305" s="21">
        <f t="shared" si="47"/>
        <v>0.700799873389577</v>
      </c>
      <c r="O305" s="21">
        <f t="shared" si="48"/>
        <v>0.844599976680393</v>
      </c>
      <c r="P305" s="22" t="str">
        <f t="shared" si="52"/>
        <v/>
      </c>
      <c r="Q305" s="22" t="str">
        <f t="shared" si="53"/>
        <v/>
      </c>
      <c r="R305" s="3">
        <f ca="1">IF(ROW()&gt;3,IFERROR((VALUE(TRIM(CLEAN('Supporting Data'!G305)))-VALUE(TRIM(CLEAN(OFFSET('Supporting Data'!G305,-7,0)))))/VALUE(TRIM(CLEAN(OFFSET('Supporting Data'!G305,-7,0)))),""),"")</f>
        <v>0</v>
      </c>
      <c r="S305" s="3">
        <f>IFERROR(('Channel wise traffic'!C305-'Channel wise traffic'!C298)/'Channel wise traffic'!C298,"NA")</f>
        <v>-0.00999994627948329</v>
      </c>
      <c r="T305" s="3">
        <f>IFERROR(('Channel wise traffic'!D305-'Channel wise traffic'!D298)/'Channel wise traffic'!D298,"NA")</f>
        <v>-0.00999986186151668</v>
      </c>
      <c r="U305" s="3">
        <f>IFERROR(('Channel wise traffic'!E305-'Channel wise traffic'!E298)/'Channel wise traffic'!E298,"NA")</f>
        <v>-0.00999997069789657</v>
      </c>
      <c r="V305" s="3">
        <f>IFERROR(('Channel wise traffic'!F305-'Channel wise traffic'!F298)/'Channel wise traffic'!F298,"NA")</f>
        <v>-0.00999998583195136</v>
      </c>
      <c r="W305" t="str">
        <f t="shared" si="54"/>
        <v/>
      </c>
    </row>
    <row r="306" spans="2:23">
      <c r="B306" s="17">
        <v>43769</v>
      </c>
      <c r="C306" s="8">
        <v>20631473</v>
      </c>
      <c r="D306" s="8">
        <v>5003132</v>
      </c>
      <c r="E306" s="8">
        <v>1921202</v>
      </c>
      <c r="F306" s="8">
        <v>1332354</v>
      </c>
      <c r="G306" s="8">
        <v>1070679</v>
      </c>
      <c r="H306" s="18">
        <f t="shared" si="44"/>
        <v>0.0518954221058283</v>
      </c>
      <c r="I306" s="20">
        <f t="shared" si="49"/>
        <v>-0.182359481746106</v>
      </c>
      <c r="J306" s="20">
        <f t="shared" si="50"/>
        <v>-0.0206185659993297</v>
      </c>
      <c r="K306" s="20">
        <f t="shared" si="51"/>
        <v>-0.165145989225139</v>
      </c>
      <c r="L306" s="21">
        <f t="shared" si="45"/>
        <v>0.242499990184899</v>
      </c>
      <c r="M306" s="21">
        <f t="shared" si="46"/>
        <v>0.383999862486139</v>
      </c>
      <c r="N306" s="21">
        <f t="shared" si="47"/>
        <v>0.693500214969587</v>
      </c>
      <c r="O306" s="21">
        <f t="shared" si="48"/>
        <v>0.803599493828217</v>
      </c>
      <c r="P306" s="22" t="str">
        <f t="shared" si="52"/>
        <v/>
      </c>
      <c r="Q306" s="22" t="str">
        <f t="shared" si="53"/>
        <v/>
      </c>
      <c r="R306" s="3">
        <f ca="1">IF(ROW()&gt;3,IFERROR((VALUE(TRIM(CLEAN('Supporting Data'!G306)))-VALUE(TRIM(CLEAN(OFFSET('Supporting Data'!G306,-7,0)))))/VALUE(TRIM(CLEAN(OFFSET('Supporting Data'!G306,-7,0)))),""),"")</f>
        <v>0.0740740740740741</v>
      </c>
      <c r="S306" s="3">
        <f>IFERROR(('Channel wise traffic'!C306-'Channel wise traffic'!C299)/'Channel wise traffic'!C299,"NA")</f>
        <v>-0.0206185770920376</v>
      </c>
      <c r="T306" s="3">
        <f>IFERROR(('Channel wise traffic'!D306-'Channel wise traffic'!D299)/'Channel wise traffic'!D299,"NA")</f>
        <v>-0.0206186219522551</v>
      </c>
      <c r="U306" s="3">
        <f>IFERROR(('Channel wise traffic'!E306-'Channel wise traffic'!E299)/'Channel wise traffic'!E299,"NA")</f>
        <v>-0.0206184944157705</v>
      </c>
      <c r="V306" s="3">
        <f>IFERROR(('Channel wise traffic'!F306-'Channel wise traffic'!F299)/'Channel wise traffic'!F299,"NA")</f>
        <v>-0.0206185265850823</v>
      </c>
      <c r="W306" t="str">
        <f t="shared" si="54"/>
        <v/>
      </c>
    </row>
    <row r="307" spans="2:23">
      <c r="B307" s="17">
        <v>43770</v>
      </c>
      <c r="C307" s="8">
        <v>21065820</v>
      </c>
      <c r="D307" s="8">
        <v>5055796</v>
      </c>
      <c r="E307" s="8">
        <v>2103211</v>
      </c>
      <c r="F307" s="8">
        <v>1581404</v>
      </c>
      <c r="G307" s="8">
        <v>1270816</v>
      </c>
      <c r="H307" s="18">
        <f t="shared" si="44"/>
        <v>0.0603259687968472</v>
      </c>
      <c r="I307" s="20">
        <f t="shared" si="49"/>
        <v>0.0708696450871903</v>
      </c>
      <c r="J307" s="20">
        <f t="shared" si="50"/>
        <v>-0.0202020291284249</v>
      </c>
      <c r="K307" s="20">
        <f t="shared" si="51"/>
        <v>0.0929494415410994</v>
      </c>
      <c r="L307" s="21">
        <f t="shared" si="45"/>
        <v>0.23999996202379</v>
      </c>
      <c r="M307" s="21">
        <f t="shared" si="46"/>
        <v>0.41599997310018</v>
      </c>
      <c r="N307" s="21">
        <f t="shared" si="47"/>
        <v>0.751899833159868</v>
      </c>
      <c r="O307" s="21">
        <f t="shared" si="48"/>
        <v>0.803599839130292</v>
      </c>
      <c r="P307" s="22" t="str">
        <f t="shared" si="52"/>
        <v/>
      </c>
      <c r="Q307" s="22" t="str">
        <f t="shared" si="53"/>
        <v/>
      </c>
      <c r="R307" s="3">
        <f ca="1">IF(ROW()&gt;3,IFERROR((VALUE(TRIM(CLEAN('Supporting Data'!G307)))-VALUE(TRIM(CLEAN(OFFSET('Supporting Data'!G307,-7,0)))))/VALUE(TRIM(CLEAN(OFFSET('Supporting Data'!G307,-7,0)))),""),"")</f>
        <v>-0.0714285714285714</v>
      </c>
      <c r="S307" s="3">
        <f>IFERROR(('Channel wise traffic'!C307-'Channel wise traffic'!C300)/'Channel wise traffic'!C300,"NA")</f>
        <v>-0.0202020397774694</v>
      </c>
      <c r="T307" s="3">
        <f>IFERROR(('Channel wise traffic'!D307-'Channel wise traffic'!D300)/'Channel wise traffic'!D300,"NA")</f>
        <v>-0.0202020828434577</v>
      </c>
      <c r="U307" s="3">
        <f>IFERROR(('Channel wise traffic'!E307-'Channel wise traffic'!E300)/'Channel wise traffic'!E300,"NA")</f>
        <v>-0.0202019604079123</v>
      </c>
      <c r="V307" s="3">
        <f>IFERROR(('Channel wise traffic'!F307-'Channel wise traffic'!F300)/'Channel wise traffic'!F300,"NA")</f>
        <v>-0.0202019912905858</v>
      </c>
      <c r="W307" t="str">
        <f t="shared" si="54"/>
        <v/>
      </c>
    </row>
    <row r="308" spans="2:23">
      <c r="B308" s="17">
        <v>43771</v>
      </c>
      <c r="C308" s="8">
        <v>42645263</v>
      </c>
      <c r="D308" s="8">
        <v>9134615</v>
      </c>
      <c r="E308" s="8">
        <v>2981538</v>
      </c>
      <c r="F308" s="8">
        <v>1926073</v>
      </c>
      <c r="G308" s="8">
        <v>1457267</v>
      </c>
      <c r="H308" s="18">
        <f t="shared" si="44"/>
        <v>0.0341718375614192</v>
      </c>
      <c r="I308" s="20">
        <f t="shared" si="49"/>
        <v>-0.0789743790694353</v>
      </c>
      <c r="J308" s="20">
        <f t="shared" si="50"/>
        <v>-0.0306122335322447</v>
      </c>
      <c r="K308" s="20">
        <f t="shared" si="51"/>
        <v>-0.0498893706007989</v>
      </c>
      <c r="L308" s="21">
        <f t="shared" si="45"/>
        <v>0.214199992153877</v>
      </c>
      <c r="M308" s="21">
        <f t="shared" si="46"/>
        <v>0.326399963216841</v>
      </c>
      <c r="N308" s="21">
        <f t="shared" si="47"/>
        <v>0.645999816202242</v>
      </c>
      <c r="O308" s="21">
        <f t="shared" si="48"/>
        <v>0.756600087327947</v>
      </c>
      <c r="P308" s="22" t="str">
        <f t="shared" si="52"/>
        <v/>
      </c>
      <c r="Q308" s="22" t="str">
        <f t="shared" si="53"/>
        <v/>
      </c>
      <c r="R308" s="3">
        <f ca="1">IF(ROW()&gt;3,IFERROR((VALUE(TRIM(CLEAN('Supporting Data'!G308)))-VALUE(TRIM(CLEAN(OFFSET('Supporting Data'!G308,-7,0)))))/VALUE(TRIM(CLEAN(OFFSET('Supporting Data'!G308,-7,0)))),""),"")</f>
        <v>0.0714285714285714</v>
      </c>
      <c r="S308" s="3">
        <f>IFERROR(('Channel wise traffic'!C308-'Channel wise traffic'!C301)/'Channel wise traffic'!C301,"NA")</f>
        <v>-0.0306122887113705</v>
      </c>
      <c r="T308" s="3">
        <f>IFERROR(('Channel wise traffic'!D308-'Channel wise traffic'!D301)/'Channel wise traffic'!D301,"NA")</f>
        <v>-0.0306122466161322</v>
      </c>
      <c r="U308" s="3">
        <f>IFERROR(('Channel wise traffic'!E308-'Channel wise traffic'!E301)/'Channel wise traffic'!E301,"NA")</f>
        <v>-0.0306124156999782</v>
      </c>
      <c r="V308" s="3">
        <f>IFERROR(('Channel wise traffic'!F308-'Channel wise traffic'!F301)/'Channel wise traffic'!F301,"NA")</f>
        <v>-0.0306122413294459</v>
      </c>
      <c r="W308" t="str">
        <f t="shared" si="54"/>
        <v/>
      </c>
    </row>
    <row r="309" spans="2:23">
      <c r="B309" s="17">
        <v>43772</v>
      </c>
      <c r="C309" s="8">
        <v>45787545</v>
      </c>
      <c r="D309" s="8">
        <v>9711538</v>
      </c>
      <c r="E309" s="8">
        <v>3268903</v>
      </c>
      <c r="F309" s="8">
        <v>2156168</v>
      </c>
      <c r="G309" s="8">
        <v>1648175</v>
      </c>
      <c r="H309" s="18">
        <f t="shared" si="44"/>
        <v>0.0359961426191337</v>
      </c>
      <c r="I309" s="20">
        <f t="shared" si="49"/>
        <v>0.0214525645157292</v>
      </c>
      <c r="J309" s="20">
        <f t="shared" si="50"/>
        <v>0.0625</v>
      </c>
      <c r="K309" s="20">
        <f t="shared" si="51"/>
        <v>-0.0386328804557842</v>
      </c>
      <c r="L309" s="21">
        <f t="shared" si="45"/>
        <v>0.21209999356812</v>
      </c>
      <c r="M309" s="21">
        <f t="shared" si="46"/>
        <v>0.336599928868115</v>
      </c>
      <c r="N309" s="21">
        <f t="shared" si="47"/>
        <v>0.659599871883626</v>
      </c>
      <c r="O309" s="21">
        <f t="shared" si="48"/>
        <v>0.764400083852464</v>
      </c>
      <c r="P309" s="22" t="str">
        <f t="shared" si="52"/>
        <v/>
      </c>
      <c r="Q309" s="22" t="str">
        <f t="shared" si="53"/>
        <v/>
      </c>
      <c r="R309" s="3">
        <f ca="1">IF(ROW()&gt;3,IFERROR((VALUE(TRIM(CLEAN('Supporting Data'!G309)))-VALUE(TRIM(CLEAN(OFFSET('Supporting Data'!G309,-7,0)))))/VALUE(TRIM(CLEAN(OFFSET('Supporting Data'!G309,-7,0)))),""),"")</f>
        <v>-0.037037037037037</v>
      </c>
      <c r="S309" s="3">
        <f>IFERROR(('Channel wise traffic'!C309-'Channel wise traffic'!C302)/'Channel wise traffic'!C302,"NA")</f>
        <v>0.0625000282005224</v>
      </c>
      <c r="T309" s="3">
        <f>IFERROR(('Channel wise traffic'!D309-'Channel wise traffic'!D302)/'Channel wise traffic'!D302,"NA")</f>
        <v>0.062500005371528</v>
      </c>
      <c r="U309" s="3">
        <f>IFERROR(('Channel wise traffic'!E309-'Channel wise traffic'!E302)/'Channel wise traffic'!E302,"NA")</f>
        <v>0.0625001450312709</v>
      </c>
      <c r="V309" s="3">
        <f>IFERROR(('Channel wise traffic'!F309-'Channel wise traffic'!F302)/'Channel wise traffic'!F302,"NA")</f>
        <v>0.0624999944218746</v>
      </c>
      <c r="W309" t="str">
        <f t="shared" si="54"/>
        <v/>
      </c>
    </row>
    <row r="310" spans="2:23">
      <c r="B310" s="17">
        <v>43773</v>
      </c>
      <c r="C310" s="8">
        <v>21282993</v>
      </c>
      <c r="D310" s="8">
        <v>5107918</v>
      </c>
      <c r="E310" s="8">
        <v>1941009</v>
      </c>
      <c r="F310" s="8">
        <v>1360259</v>
      </c>
      <c r="G310" s="8">
        <v>1070795</v>
      </c>
      <c r="H310" s="18">
        <f t="shared" si="44"/>
        <v>0.0503122375692178</v>
      </c>
      <c r="I310" s="20">
        <f t="shared" si="49"/>
        <v>-0.123785154520735</v>
      </c>
      <c r="J310" s="20">
        <f t="shared" si="50"/>
        <v>0.0103092592645337</v>
      </c>
      <c r="K310" s="20">
        <f t="shared" si="51"/>
        <v>-0.13272610594788</v>
      </c>
      <c r="L310" s="21">
        <f t="shared" si="45"/>
        <v>0.239999984964521</v>
      </c>
      <c r="M310" s="21">
        <f t="shared" si="46"/>
        <v>0.380000031323917</v>
      </c>
      <c r="N310" s="21">
        <f t="shared" si="47"/>
        <v>0.700799944770993</v>
      </c>
      <c r="O310" s="21">
        <f t="shared" si="48"/>
        <v>0.78719934953564</v>
      </c>
      <c r="P310" s="22" t="str">
        <f t="shared" si="52"/>
        <v/>
      </c>
      <c r="Q310" s="22" t="str">
        <f t="shared" si="53"/>
        <v/>
      </c>
      <c r="R310" s="3">
        <f ca="1">IF(ROW()&gt;3,IFERROR((VALUE(TRIM(CLEAN('Supporting Data'!G310)))-VALUE(TRIM(CLEAN(OFFSET('Supporting Data'!G310,-7,0)))))/VALUE(TRIM(CLEAN(OFFSET('Supporting Data'!G310,-7,0)))),""),"")</f>
        <v>-0.0357142857142857</v>
      </c>
      <c r="S310" s="3">
        <f>IFERROR(('Channel wise traffic'!C310-'Channel wise traffic'!C303)/'Channel wise traffic'!C303,"NA")</f>
        <v>0.0103092226150973</v>
      </c>
      <c r="T310" s="3">
        <f>IFERROR(('Channel wise traffic'!D310-'Channel wise traffic'!D303)/'Channel wise traffic'!D303,"NA")</f>
        <v>0.0103093109761276</v>
      </c>
      <c r="U310" s="3">
        <f>IFERROR(('Channel wise traffic'!E310-'Channel wise traffic'!E303)/'Channel wise traffic'!E303,"NA")</f>
        <v>0.0103092472078852</v>
      </c>
      <c r="V310" s="3">
        <f>IFERROR(('Channel wise traffic'!F310-'Channel wise traffic'!F303)/'Channel wise traffic'!F303,"NA")</f>
        <v>0.0103092632925412</v>
      </c>
      <c r="W310" t="str">
        <f t="shared" si="54"/>
        <v/>
      </c>
    </row>
    <row r="311" spans="2:23">
      <c r="B311" s="17">
        <v>43774</v>
      </c>
      <c r="C311" s="8">
        <v>20848646</v>
      </c>
      <c r="D311" s="8">
        <v>5420648</v>
      </c>
      <c r="E311" s="8">
        <v>2168259</v>
      </c>
      <c r="F311" s="8">
        <v>1567000</v>
      </c>
      <c r="G311" s="8">
        <v>1259241</v>
      </c>
      <c r="H311" s="18">
        <f t="shared" si="44"/>
        <v>0.0603991741238256</v>
      </c>
      <c r="I311" s="20">
        <f t="shared" si="49"/>
        <v>0.0734924537438024</v>
      </c>
      <c r="J311" s="20">
        <f t="shared" si="50"/>
        <v>-0.0588235559666404</v>
      </c>
      <c r="K311" s="20">
        <f t="shared" si="51"/>
        <v>0.14058576428391</v>
      </c>
      <c r="L311" s="21">
        <f t="shared" si="45"/>
        <v>0.26000000191859</v>
      </c>
      <c r="M311" s="21">
        <f t="shared" si="46"/>
        <v>0.399999963104042</v>
      </c>
      <c r="N311" s="21">
        <f t="shared" si="47"/>
        <v>0.722699640587218</v>
      </c>
      <c r="O311" s="21">
        <f t="shared" si="48"/>
        <v>0.803599872367581</v>
      </c>
      <c r="P311" s="22" t="str">
        <f t="shared" si="52"/>
        <v/>
      </c>
      <c r="Q311" s="22" t="str">
        <f t="shared" si="53"/>
        <v/>
      </c>
      <c r="R311" s="3">
        <f ca="1">IF(ROW()&gt;3,IFERROR((VALUE(TRIM(CLEAN('Supporting Data'!G311)))-VALUE(TRIM(CLEAN(OFFSET('Supporting Data'!G311,-7,0)))))/VALUE(TRIM(CLEAN(OFFSET('Supporting Data'!G311,-7,0)))),""),"")</f>
        <v>-0.0384615384615385</v>
      </c>
      <c r="S311" s="3">
        <f>IFERROR(('Channel wise traffic'!C311-'Channel wise traffic'!C304)/'Channel wise traffic'!C304,"NA")</f>
        <v>-0.0588235884226019</v>
      </c>
      <c r="T311" s="3">
        <f>IFERROR(('Channel wise traffic'!D311-'Channel wise traffic'!D304)/'Channel wise traffic'!D304,"NA")</f>
        <v>-0.0588235490820446</v>
      </c>
      <c r="U311" s="3">
        <f>IFERROR(('Channel wise traffic'!E311-'Channel wise traffic'!E304)/'Channel wise traffic'!E304,"NA")</f>
        <v>-0.0588233604261527</v>
      </c>
      <c r="V311" s="3">
        <f>IFERROR(('Channel wise traffic'!F311-'Channel wise traffic'!F304)/'Channel wise traffic'!F304,"NA")</f>
        <v>-0.0588234477044462</v>
      </c>
      <c r="W311" t="str">
        <f t="shared" si="54"/>
        <v/>
      </c>
    </row>
    <row r="312" spans="2:23">
      <c r="B312" s="17">
        <v>43775</v>
      </c>
      <c r="C312" s="8">
        <v>21500167</v>
      </c>
      <c r="D312" s="8">
        <v>5106289</v>
      </c>
      <c r="E312" s="8">
        <v>2022090</v>
      </c>
      <c r="F312" s="8">
        <v>1461364</v>
      </c>
      <c r="G312" s="8">
        <v>1162369</v>
      </c>
      <c r="H312" s="18">
        <f t="shared" si="44"/>
        <v>0.0540632544854186</v>
      </c>
      <c r="I312" s="20">
        <f t="shared" si="49"/>
        <v>-0.155439834745452</v>
      </c>
      <c r="J312" s="20">
        <f t="shared" si="50"/>
        <v>0</v>
      </c>
      <c r="K312" s="20">
        <f t="shared" si="51"/>
        <v>-0.155439834745452</v>
      </c>
      <c r="L312" s="21">
        <f t="shared" si="45"/>
        <v>0.237499969186286</v>
      </c>
      <c r="M312" s="21">
        <f t="shared" si="46"/>
        <v>0.3959999130484</v>
      </c>
      <c r="N312" s="21">
        <f t="shared" si="47"/>
        <v>0.722699780919741</v>
      </c>
      <c r="O312" s="21">
        <f t="shared" si="48"/>
        <v>0.79540005091134</v>
      </c>
      <c r="P312" s="22" t="str">
        <f t="shared" si="52"/>
        <v/>
      </c>
      <c r="Q312" s="22" t="str">
        <f t="shared" si="53"/>
        <v/>
      </c>
      <c r="R312" s="3">
        <f ca="1">IF(ROW()&gt;3,IFERROR((VALUE(TRIM(CLEAN('Supporting Data'!G312)))-VALUE(TRIM(CLEAN(OFFSET('Supporting Data'!G312,-7,0)))))/VALUE(TRIM(CLEAN(OFFSET('Supporting Data'!G312,-7,0)))),""),"")</f>
        <v>-0.166666666666667</v>
      </c>
      <c r="S312" s="3">
        <f>IFERROR(('Channel wise traffic'!C312-'Channel wise traffic'!C305)/'Channel wise traffic'!C305,"NA")</f>
        <v>0</v>
      </c>
      <c r="T312" s="3">
        <f>IFERROR(('Channel wise traffic'!D312-'Channel wise traffic'!D305)/'Channel wise traffic'!D305,"NA")</f>
        <v>0</v>
      </c>
      <c r="U312" s="3">
        <f>IFERROR(('Channel wise traffic'!E312-'Channel wise traffic'!E305)/'Channel wise traffic'!E305,"NA")</f>
        <v>0</v>
      </c>
      <c r="V312" s="3">
        <f>IFERROR(('Channel wise traffic'!F312-'Channel wise traffic'!F305)/'Channel wise traffic'!F305,"NA")</f>
        <v>0</v>
      </c>
      <c r="W312" t="str">
        <f t="shared" si="54"/>
        <v/>
      </c>
    </row>
    <row r="313" spans="2:23">
      <c r="B313" s="17">
        <v>43776</v>
      </c>
      <c r="C313" s="8">
        <v>20848646</v>
      </c>
      <c r="D313" s="8">
        <v>5264283</v>
      </c>
      <c r="E313" s="8">
        <v>2000427</v>
      </c>
      <c r="F313" s="8">
        <v>1489518</v>
      </c>
      <c r="G313" s="8">
        <v>1209191</v>
      </c>
      <c r="H313" s="18">
        <f t="shared" si="44"/>
        <v>0.0579985386101332</v>
      </c>
      <c r="I313" s="20">
        <f t="shared" si="49"/>
        <v>0.129368372780264</v>
      </c>
      <c r="J313" s="20">
        <f t="shared" si="50"/>
        <v>0.010526296401619</v>
      </c>
      <c r="K313" s="20">
        <f t="shared" si="51"/>
        <v>0.117604140339375</v>
      </c>
      <c r="L313" s="21">
        <f t="shared" si="45"/>
        <v>0.252499994484054</v>
      </c>
      <c r="M313" s="21">
        <f t="shared" si="46"/>
        <v>0.379999897421928</v>
      </c>
      <c r="N313" s="21">
        <f t="shared" si="47"/>
        <v>0.744600027894045</v>
      </c>
      <c r="O313" s="21">
        <f t="shared" si="48"/>
        <v>0.811800193082595</v>
      </c>
      <c r="P313" s="22" t="str">
        <f t="shared" si="52"/>
        <v/>
      </c>
      <c r="Q313" s="22" t="str">
        <f t="shared" si="53"/>
        <v/>
      </c>
      <c r="R313" s="3">
        <f ca="1">IF(ROW()&gt;3,IFERROR((VALUE(TRIM(CLEAN('Supporting Data'!G313)))-VALUE(TRIM(CLEAN(OFFSET('Supporting Data'!G313,-7,0)))))/VALUE(TRIM(CLEAN(OFFSET('Supporting Data'!G313,-7,0)))),""),"")</f>
        <v>0.0344827586206897</v>
      </c>
      <c r="S313" s="3">
        <f>IFERROR(('Channel wise traffic'!C313-'Channel wise traffic'!C306)/'Channel wise traffic'!C306,"NA")</f>
        <v>0.010526259099838</v>
      </c>
      <c r="T313" s="3">
        <f>IFERROR(('Channel wise traffic'!D313-'Channel wise traffic'!D306)/'Channel wise traffic'!D306,"NA")</f>
        <v>0.0105263498032581</v>
      </c>
      <c r="U313" s="3">
        <f>IFERROR(('Channel wise traffic'!E313-'Channel wise traffic'!E306)/'Channel wise traffic'!E306,"NA")</f>
        <v>0.0105262833217741</v>
      </c>
      <c r="V313" s="3">
        <f>IFERROR(('Channel wise traffic'!F313-'Channel wise traffic'!F306)/'Channel wise traffic'!F306,"NA")</f>
        <v>0.010526300090806</v>
      </c>
      <c r="W313" t="str">
        <f t="shared" si="54"/>
        <v/>
      </c>
    </row>
    <row r="314" spans="2:23">
      <c r="B314" s="17">
        <v>43777</v>
      </c>
      <c r="C314" s="8">
        <v>21065820</v>
      </c>
      <c r="D314" s="8">
        <v>5108461</v>
      </c>
      <c r="E314" s="8">
        <v>2084252</v>
      </c>
      <c r="F314" s="8">
        <v>1445428</v>
      </c>
      <c r="G314" s="8">
        <v>1232661</v>
      </c>
      <c r="H314" s="18">
        <f t="shared" si="44"/>
        <v>0.0585147409405378</v>
      </c>
      <c r="I314" s="20">
        <f t="shared" si="49"/>
        <v>-0.0300240160652683</v>
      </c>
      <c r="J314" s="20">
        <f t="shared" si="50"/>
        <v>0</v>
      </c>
      <c r="K314" s="20">
        <f t="shared" si="51"/>
        <v>-0.0300240160652682</v>
      </c>
      <c r="L314" s="21">
        <f t="shared" si="45"/>
        <v>0.242499983385408</v>
      </c>
      <c r="M314" s="21">
        <f t="shared" si="46"/>
        <v>0.407999982773677</v>
      </c>
      <c r="N314" s="21">
        <f t="shared" si="47"/>
        <v>0.693499634401214</v>
      </c>
      <c r="O314" s="21">
        <f t="shared" si="48"/>
        <v>0.852800001106939</v>
      </c>
      <c r="P314" s="22" t="str">
        <f t="shared" si="52"/>
        <v/>
      </c>
      <c r="Q314" s="22" t="str">
        <f t="shared" si="53"/>
        <v/>
      </c>
      <c r="R314" s="3">
        <f ca="1">IF(ROW()&gt;3,IFERROR((VALUE(TRIM(CLEAN('Supporting Data'!G314)))-VALUE(TRIM(CLEAN(OFFSET('Supporting Data'!G314,-7,0)))))/VALUE(TRIM(CLEAN(OFFSET('Supporting Data'!G314,-7,0)))),""),"")</f>
        <v>0</v>
      </c>
      <c r="S314" s="3">
        <f>IFERROR(('Channel wise traffic'!C314-'Channel wise traffic'!C307)/'Channel wise traffic'!C307,"NA")</f>
        <v>0</v>
      </c>
      <c r="T314" s="3">
        <f>IFERROR(('Channel wise traffic'!D314-'Channel wise traffic'!D307)/'Channel wise traffic'!D307,"NA")</f>
        <v>0</v>
      </c>
      <c r="U314" s="3">
        <f>IFERROR(('Channel wise traffic'!E314-'Channel wise traffic'!E307)/'Channel wise traffic'!E307,"NA")</f>
        <v>0</v>
      </c>
      <c r="V314" s="3">
        <f>IFERROR(('Channel wise traffic'!F314-'Channel wise traffic'!F307)/'Channel wise traffic'!F307,"NA")</f>
        <v>0</v>
      </c>
      <c r="W314" t="str">
        <f t="shared" si="54"/>
        <v/>
      </c>
    </row>
    <row r="315" spans="2:23">
      <c r="B315" s="17">
        <v>43778</v>
      </c>
      <c r="C315" s="8">
        <v>45787545</v>
      </c>
      <c r="D315" s="8">
        <v>9711538</v>
      </c>
      <c r="E315" s="8">
        <v>3367961</v>
      </c>
      <c r="F315" s="8">
        <v>2290213</v>
      </c>
      <c r="G315" s="8">
        <v>1839957</v>
      </c>
      <c r="H315" s="18">
        <f t="shared" si="44"/>
        <v>0.0401846615711762</v>
      </c>
      <c r="I315" s="20">
        <f t="shared" si="49"/>
        <v>0.262608018983481</v>
      </c>
      <c r="J315" s="20">
        <f t="shared" si="50"/>
        <v>0.0736841979377639</v>
      </c>
      <c r="K315" s="20">
        <f t="shared" si="51"/>
        <v>0.175958462840922</v>
      </c>
      <c r="L315" s="21">
        <f t="shared" si="45"/>
        <v>0.21209999356812</v>
      </c>
      <c r="M315" s="21">
        <f t="shared" si="46"/>
        <v>0.346799961036038</v>
      </c>
      <c r="N315" s="21">
        <f t="shared" si="47"/>
        <v>0.679999857480535</v>
      </c>
      <c r="O315" s="21">
        <f t="shared" si="48"/>
        <v>0.803399945769236</v>
      </c>
      <c r="P315" s="22" t="str">
        <f t="shared" si="52"/>
        <v>High</v>
      </c>
      <c r="Q315" s="22" t="str">
        <f t="shared" si="53"/>
        <v/>
      </c>
      <c r="R315" s="3">
        <f ca="1">IF(ROW()&gt;3,IFERROR((VALUE(TRIM(CLEAN('Supporting Data'!G315)))-VALUE(TRIM(CLEAN(OFFSET('Supporting Data'!G315,-7,0)))))/VALUE(TRIM(CLEAN(OFFSET('Supporting Data'!G315,-7,0)))),""),"")</f>
        <v>-0.1</v>
      </c>
      <c r="S315" s="3">
        <f>IFERROR(('Channel wise traffic'!C315-'Channel wise traffic'!C308)/'Channel wise traffic'!C308,"NA")</f>
        <v>0.0736842324671479</v>
      </c>
      <c r="T315" s="3">
        <f>IFERROR(('Channel wise traffic'!D315-'Channel wise traffic'!D308)/'Channel wise traffic'!D308,"NA")</f>
        <v>0.0736841858428807</v>
      </c>
      <c r="U315" s="3">
        <f>IFERROR(('Channel wise traffic'!E315-'Channel wise traffic'!E308)/'Channel wise traffic'!E308,"NA")</f>
        <v>0.0736844214575297</v>
      </c>
      <c r="V315" s="3">
        <f>IFERROR(('Channel wise traffic'!F315-'Channel wise traffic'!F308)/'Channel wise traffic'!F308,"NA")</f>
        <v>0.0736841716024361</v>
      </c>
      <c r="W315" t="str">
        <f t="shared" si="54"/>
        <v/>
      </c>
    </row>
    <row r="316" spans="2:23">
      <c r="B316" s="17">
        <v>43779</v>
      </c>
      <c r="C316" s="8">
        <v>47134238</v>
      </c>
      <c r="D316" s="8">
        <v>10096153</v>
      </c>
      <c r="E316" s="8">
        <v>3261057</v>
      </c>
      <c r="F316" s="8">
        <v>2173168</v>
      </c>
      <c r="G316" s="8">
        <v>1627268</v>
      </c>
      <c r="H316" s="18">
        <f t="shared" si="44"/>
        <v>0.034524118115583</v>
      </c>
      <c r="I316" s="20">
        <f t="shared" si="49"/>
        <v>-0.0126849394026727</v>
      </c>
      <c r="J316" s="20">
        <f t="shared" si="50"/>
        <v>0.0294117756258825</v>
      </c>
      <c r="K316" s="20">
        <f t="shared" si="51"/>
        <v>-0.0408939513082221</v>
      </c>
      <c r="L316" s="21">
        <f t="shared" si="45"/>
        <v>0.214199983460006</v>
      </c>
      <c r="M316" s="21">
        <f t="shared" si="46"/>
        <v>0.322999958499044</v>
      </c>
      <c r="N316" s="21">
        <f t="shared" si="47"/>
        <v>0.666399882001449</v>
      </c>
      <c r="O316" s="21">
        <f t="shared" si="48"/>
        <v>0.748799908704711</v>
      </c>
      <c r="P316" s="22" t="str">
        <f t="shared" si="52"/>
        <v/>
      </c>
      <c r="Q316" s="22" t="str">
        <f t="shared" si="53"/>
        <v/>
      </c>
      <c r="R316" s="3">
        <f ca="1">IF(ROW()&gt;3,IFERROR((VALUE(TRIM(CLEAN('Supporting Data'!G316)))-VALUE(TRIM(CLEAN(OFFSET('Supporting Data'!G316,-7,0)))))/VALUE(TRIM(CLEAN(OFFSET('Supporting Data'!G316,-7,0)))),""),"")</f>
        <v>0.153846153846154</v>
      </c>
      <c r="S316" s="3">
        <f>IFERROR(('Channel wise traffic'!C316-'Channel wise traffic'!C309)/'Channel wise traffic'!C309,"NA")</f>
        <v>0.0294117468627446</v>
      </c>
      <c r="T316" s="3">
        <f>IFERROR(('Channel wise traffic'!D316-'Channel wise traffic'!D309)/'Channel wise traffic'!D309,"NA")</f>
        <v>0.0294117670849674</v>
      </c>
      <c r="U316" s="3">
        <f>IFERROR(('Channel wise traffic'!E316-'Channel wise traffic'!E309)/'Channel wise traffic'!E309,"NA")</f>
        <v>0.0294117296684489</v>
      </c>
      <c r="V316" s="3">
        <f>IFERROR(('Channel wise traffic'!F316-'Channel wise traffic'!F309)/'Channel wise traffic'!F309,"NA")</f>
        <v>0.0294117622352939</v>
      </c>
      <c r="W316" t="str">
        <f t="shared" si="54"/>
        <v/>
      </c>
    </row>
    <row r="317" spans="2:23">
      <c r="B317" s="17">
        <v>43780</v>
      </c>
      <c r="C317" s="8">
        <v>21500167</v>
      </c>
      <c r="D317" s="8">
        <v>5482542</v>
      </c>
      <c r="E317" s="8">
        <v>2083366</v>
      </c>
      <c r="F317" s="8">
        <v>1566483</v>
      </c>
      <c r="G317" s="8">
        <v>1245980</v>
      </c>
      <c r="H317" s="18">
        <f t="shared" si="44"/>
        <v>0.0579521079999053</v>
      </c>
      <c r="I317" s="20">
        <f t="shared" si="49"/>
        <v>0.163602743755808</v>
      </c>
      <c r="J317" s="20">
        <f t="shared" si="50"/>
        <v>0.0102041099200662</v>
      </c>
      <c r="K317" s="20">
        <f t="shared" si="51"/>
        <v>0.151849148433854</v>
      </c>
      <c r="L317" s="21">
        <f t="shared" si="45"/>
        <v>0.254999972790909</v>
      </c>
      <c r="M317" s="21">
        <f t="shared" si="46"/>
        <v>0.380000007295886</v>
      </c>
      <c r="N317" s="21">
        <f t="shared" si="47"/>
        <v>0.751900050207213</v>
      </c>
      <c r="O317" s="21">
        <f t="shared" si="48"/>
        <v>0.795399630892898</v>
      </c>
      <c r="P317" s="22" t="str">
        <f t="shared" si="52"/>
        <v/>
      </c>
      <c r="Q317" s="22" t="str">
        <f t="shared" si="53"/>
        <v/>
      </c>
      <c r="R317" s="3">
        <f ca="1">IF(ROW()&gt;3,IFERROR((VALUE(TRIM(CLEAN('Supporting Data'!G317)))-VALUE(TRIM(CLEAN(OFFSET('Supporting Data'!G317,-7,0)))))/VALUE(TRIM(CLEAN(OFFSET('Supporting Data'!G317,-7,0)))),""),"")</f>
        <v>-0.0740740740740741</v>
      </c>
      <c r="S317" s="3">
        <f>IFERROR(('Channel wise traffic'!C317-'Channel wise traffic'!C310)/'Channel wise traffic'!C310,"NA")</f>
        <v>0.0102041575452073</v>
      </c>
      <c r="T317" s="3">
        <f>IFERROR(('Channel wise traffic'!D317-'Channel wise traffic'!D310)/'Channel wise traffic'!D310,"NA")</f>
        <v>0.0102041135958324</v>
      </c>
      <c r="U317" s="3">
        <f>IFERROR(('Channel wise traffic'!E317-'Channel wise traffic'!E310)/'Channel wise traffic'!E310,"NA")</f>
        <v>0.0102040511223431</v>
      </c>
      <c r="V317" s="3">
        <f>IFERROR(('Channel wise traffic'!F317-'Channel wise traffic'!F310)/'Channel wise traffic'!F310,"NA")</f>
        <v>0.0102040668804163</v>
      </c>
      <c r="W317" t="str">
        <f t="shared" si="54"/>
        <v/>
      </c>
    </row>
    <row r="318" spans="2:23">
      <c r="B318" s="17">
        <v>43781</v>
      </c>
      <c r="C318" s="8">
        <v>20631473</v>
      </c>
      <c r="D318" s="8">
        <v>4899974</v>
      </c>
      <c r="E318" s="8">
        <v>2018789</v>
      </c>
      <c r="F318" s="8">
        <v>1547402</v>
      </c>
      <c r="G318" s="8">
        <v>1230803</v>
      </c>
      <c r="H318" s="18">
        <f t="shared" si="44"/>
        <v>0.0596565742058262</v>
      </c>
      <c r="I318" s="20">
        <f t="shared" si="49"/>
        <v>-0.0225834451070129</v>
      </c>
      <c r="J318" s="20">
        <f t="shared" si="50"/>
        <v>-0.0104166476806216</v>
      </c>
      <c r="K318" s="20">
        <f t="shared" si="51"/>
        <v>-0.01229486874236</v>
      </c>
      <c r="L318" s="21">
        <f t="shared" si="45"/>
        <v>0.237499959406679</v>
      </c>
      <c r="M318" s="21">
        <f t="shared" si="46"/>
        <v>0.411999941224178</v>
      </c>
      <c r="N318" s="21">
        <f t="shared" si="47"/>
        <v>0.766500114672707</v>
      </c>
      <c r="O318" s="21">
        <f t="shared" si="48"/>
        <v>0.795399644048541</v>
      </c>
      <c r="P318" s="22" t="str">
        <f t="shared" si="52"/>
        <v/>
      </c>
      <c r="Q318" s="22" t="str">
        <f t="shared" si="53"/>
        <v/>
      </c>
      <c r="R318" s="3">
        <f ca="1">IF(ROW()&gt;3,IFERROR((VALUE(TRIM(CLEAN('Supporting Data'!G318)))-VALUE(TRIM(CLEAN(OFFSET('Supporting Data'!G318,-7,0)))))/VALUE(TRIM(CLEAN(OFFSET('Supporting Data'!G318,-7,0)))),""),"")</f>
        <v>0.2</v>
      </c>
      <c r="S318" s="3">
        <f>IFERROR(('Channel wise traffic'!C318-'Channel wise traffic'!C311)/'Channel wise traffic'!C311,"NA")</f>
        <v>-0.0104166111519108</v>
      </c>
      <c r="T318" s="3">
        <f>IFERROR(('Channel wise traffic'!D318-'Channel wise traffic'!D311)/'Channel wise traffic'!D311,"NA")</f>
        <v>-0.0104166999755202</v>
      </c>
      <c r="U318" s="3">
        <f>IFERROR(('Channel wise traffic'!E318-'Channel wise traffic'!E311)/'Channel wise traffic'!E311,"NA")</f>
        <v>-0.0104166348718535</v>
      </c>
      <c r="V318" s="3">
        <f>IFERROR(('Channel wise traffic'!F318-'Channel wise traffic'!F311)/'Channel wise traffic'!F311,"NA")</f>
        <v>-0.0104166512933509</v>
      </c>
      <c r="W318" t="str">
        <f t="shared" si="54"/>
        <v/>
      </c>
    </row>
    <row r="319" spans="2:23">
      <c r="B319" s="17">
        <v>43782</v>
      </c>
      <c r="C319" s="8">
        <v>21500167</v>
      </c>
      <c r="D319" s="8">
        <v>5643793</v>
      </c>
      <c r="E319" s="8">
        <v>2302667</v>
      </c>
      <c r="F319" s="8">
        <v>1748185</v>
      </c>
      <c r="G319" s="8">
        <v>1361836</v>
      </c>
      <c r="H319" s="18">
        <f t="shared" si="44"/>
        <v>0.0633407173069865</v>
      </c>
      <c r="I319" s="20">
        <f t="shared" si="49"/>
        <v>0.171603853853639</v>
      </c>
      <c r="J319" s="20">
        <f t="shared" si="50"/>
        <v>0</v>
      </c>
      <c r="K319" s="20">
        <f t="shared" si="51"/>
        <v>0.171603853853639</v>
      </c>
      <c r="L319" s="21">
        <f t="shared" si="45"/>
        <v>0.262499961046814</v>
      </c>
      <c r="M319" s="21">
        <f t="shared" si="46"/>
        <v>0.407999903610923</v>
      </c>
      <c r="N319" s="21">
        <f t="shared" si="47"/>
        <v>0.759200092762002</v>
      </c>
      <c r="O319" s="21">
        <f t="shared" si="48"/>
        <v>0.778999934217488</v>
      </c>
      <c r="P319" s="22" t="str">
        <f t="shared" si="52"/>
        <v/>
      </c>
      <c r="Q319" s="22" t="str">
        <f t="shared" si="53"/>
        <v/>
      </c>
      <c r="R319" s="3">
        <f ca="1">IF(ROW()&gt;3,IFERROR((VALUE(TRIM(CLEAN('Supporting Data'!G319)))-VALUE(TRIM(CLEAN(OFFSET('Supporting Data'!G319,-7,0)))))/VALUE(TRIM(CLEAN(OFFSET('Supporting Data'!G319,-7,0)))),""),"")</f>
        <v>0</v>
      </c>
      <c r="S319" s="3">
        <f>IFERROR(('Channel wise traffic'!C319-'Channel wise traffic'!C312)/'Channel wise traffic'!C312,"NA")</f>
        <v>0</v>
      </c>
      <c r="T319" s="3">
        <f>IFERROR(('Channel wise traffic'!D319-'Channel wise traffic'!D312)/'Channel wise traffic'!D312,"NA")</f>
        <v>0</v>
      </c>
      <c r="U319" s="3">
        <f>IFERROR(('Channel wise traffic'!E319-'Channel wise traffic'!E312)/'Channel wise traffic'!E312,"NA")</f>
        <v>0</v>
      </c>
      <c r="V319" s="3">
        <f>IFERROR(('Channel wise traffic'!F319-'Channel wise traffic'!F312)/'Channel wise traffic'!F312,"NA")</f>
        <v>0</v>
      </c>
      <c r="W319" t="str">
        <f t="shared" si="54"/>
        <v/>
      </c>
    </row>
    <row r="320" spans="2:23">
      <c r="B320" s="17">
        <v>43783</v>
      </c>
      <c r="C320" s="8">
        <v>20848646</v>
      </c>
      <c r="D320" s="8">
        <v>5160040</v>
      </c>
      <c r="E320" s="8">
        <v>2125936</v>
      </c>
      <c r="F320" s="8">
        <v>1629530</v>
      </c>
      <c r="G320" s="8">
        <v>1349577</v>
      </c>
      <c r="H320" s="18">
        <f t="shared" si="44"/>
        <v>0.0647321173758718</v>
      </c>
      <c r="I320" s="20">
        <f t="shared" si="49"/>
        <v>0.116099110893151</v>
      </c>
      <c r="J320" s="20">
        <f t="shared" si="50"/>
        <v>0</v>
      </c>
      <c r="K320" s="20">
        <f t="shared" si="51"/>
        <v>0.116099110893151</v>
      </c>
      <c r="L320" s="21">
        <f t="shared" si="45"/>
        <v>0.247500005515946</v>
      </c>
      <c r="M320" s="21">
        <f t="shared" si="46"/>
        <v>0.411999906977465</v>
      </c>
      <c r="N320" s="21">
        <f t="shared" si="47"/>
        <v>0.766500026341339</v>
      </c>
      <c r="O320" s="21">
        <f t="shared" si="48"/>
        <v>0.828200155873166</v>
      </c>
      <c r="P320" s="22" t="str">
        <f t="shared" si="52"/>
        <v/>
      </c>
      <c r="Q320" s="22" t="str">
        <f t="shared" si="53"/>
        <v/>
      </c>
      <c r="R320" s="3">
        <f ca="1">IF(ROW()&gt;3,IFERROR((VALUE(TRIM(CLEAN('Supporting Data'!G320)))-VALUE(TRIM(CLEAN(OFFSET('Supporting Data'!G320,-7,0)))))/VALUE(TRIM(CLEAN(OFFSET('Supporting Data'!G320,-7,0)))),""),"")</f>
        <v>-0.166666666666667</v>
      </c>
      <c r="S320" s="3">
        <f>IFERROR(('Channel wise traffic'!C320-'Channel wise traffic'!C313)/'Channel wise traffic'!C313,"NA")</f>
        <v>0</v>
      </c>
      <c r="T320" s="3">
        <f>IFERROR(('Channel wise traffic'!D320-'Channel wise traffic'!D313)/'Channel wise traffic'!D313,"NA")</f>
        <v>0</v>
      </c>
      <c r="U320" s="3">
        <f>IFERROR(('Channel wise traffic'!E320-'Channel wise traffic'!E313)/'Channel wise traffic'!E313,"NA")</f>
        <v>0</v>
      </c>
      <c r="V320" s="3">
        <f>IFERROR(('Channel wise traffic'!F320-'Channel wise traffic'!F313)/'Channel wise traffic'!F313,"NA")</f>
        <v>0</v>
      </c>
      <c r="W320" t="str">
        <f t="shared" si="54"/>
        <v/>
      </c>
    </row>
    <row r="321" spans="2:23">
      <c r="B321" s="17">
        <v>43784</v>
      </c>
      <c r="C321" s="8">
        <v>21717340</v>
      </c>
      <c r="D321" s="8">
        <v>5212161</v>
      </c>
      <c r="E321" s="8">
        <v>2126561</v>
      </c>
      <c r="F321" s="8">
        <v>1567914</v>
      </c>
      <c r="G321" s="8">
        <v>1324260</v>
      </c>
      <c r="H321" s="18">
        <f t="shared" si="44"/>
        <v>0.060977080986898</v>
      </c>
      <c r="I321" s="20">
        <f t="shared" si="49"/>
        <v>0.0743099684341437</v>
      </c>
      <c r="J321" s="20">
        <f t="shared" si="50"/>
        <v>0.0309278252638635</v>
      </c>
      <c r="K321" s="20">
        <f t="shared" si="51"/>
        <v>0.0420806792746879</v>
      </c>
      <c r="L321" s="21">
        <f t="shared" si="45"/>
        <v>0.239999972372307</v>
      </c>
      <c r="M321" s="21">
        <f t="shared" si="46"/>
        <v>0.407999868001008</v>
      </c>
      <c r="N321" s="21">
        <f t="shared" si="47"/>
        <v>0.737300270248537</v>
      </c>
      <c r="O321" s="21">
        <f t="shared" si="48"/>
        <v>0.84459989514731</v>
      </c>
      <c r="P321" s="22" t="str">
        <f t="shared" si="52"/>
        <v/>
      </c>
      <c r="Q321" s="22" t="str">
        <f t="shared" si="53"/>
        <v/>
      </c>
      <c r="R321" s="3">
        <f ca="1">IF(ROW()&gt;3,IFERROR((VALUE(TRIM(CLEAN('Supporting Data'!G321)))-VALUE(TRIM(CLEAN(OFFSET('Supporting Data'!G321,-7,0)))))/VALUE(TRIM(CLEAN(OFFSET('Supporting Data'!G321,-7,0)))),""),"")</f>
        <v>0.0384615384615385</v>
      </c>
      <c r="S321" s="3">
        <f>IFERROR(('Channel wise traffic'!C321-'Channel wise traffic'!C314)/'Channel wise traffic'!C314,"NA")</f>
        <v>0.0309277997071348</v>
      </c>
      <c r="T321" s="3">
        <f>IFERROR(('Channel wise traffic'!D321-'Channel wise traffic'!D314)/'Channel wise traffic'!D314,"NA")</f>
        <v>0.0309277571125842</v>
      </c>
      <c r="U321" s="3">
        <f>IFERROR(('Channel wise traffic'!E321-'Channel wise traffic'!E314)/'Channel wise traffic'!E314,"NA")</f>
        <v>0.0309277416236557</v>
      </c>
      <c r="V321" s="3">
        <f>IFERROR(('Channel wise traffic'!F321-'Channel wise traffic'!F314)/'Channel wise traffic'!F314,"NA")</f>
        <v>0.0309277898776235</v>
      </c>
      <c r="W321" t="str">
        <f t="shared" si="54"/>
        <v/>
      </c>
    </row>
    <row r="322" spans="2:23">
      <c r="B322" s="17">
        <v>43785</v>
      </c>
      <c r="C322" s="8">
        <v>47134238</v>
      </c>
      <c r="D322" s="8">
        <v>9403280</v>
      </c>
      <c r="E322" s="8">
        <v>3037259</v>
      </c>
      <c r="F322" s="8">
        <v>2003376</v>
      </c>
      <c r="G322" s="8">
        <v>1547007</v>
      </c>
      <c r="H322" s="18">
        <f t="shared" si="44"/>
        <v>0.032821300728358</v>
      </c>
      <c r="I322" s="20">
        <f t="shared" si="49"/>
        <v>-0.159215677322894</v>
      </c>
      <c r="J322" s="20">
        <f t="shared" si="50"/>
        <v>0.0294117756258825</v>
      </c>
      <c r="K322" s="20">
        <f t="shared" si="51"/>
        <v>-0.18323809520645</v>
      </c>
      <c r="L322" s="21">
        <f t="shared" si="45"/>
        <v>0.199499989795104</v>
      </c>
      <c r="M322" s="21">
        <f t="shared" si="46"/>
        <v>0.322999953207817</v>
      </c>
      <c r="N322" s="21">
        <f t="shared" si="47"/>
        <v>0.65959998801551</v>
      </c>
      <c r="O322" s="21">
        <f t="shared" si="48"/>
        <v>0.772200026355512</v>
      </c>
      <c r="P322" s="22" t="str">
        <f t="shared" si="52"/>
        <v/>
      </c>
      <c r="Q322" s="22" t="str">
        <f t="shared" si="53"/>
        <v/>
      </c>
      <c r="R322" s="3">
        <f ca="1">IF(ROW()&gt;3,IFERROR((VALUE(TRIM(CLEAN('Supporting Data'!G322)))-VALUE(TRIM(CLEAN(OFFSET('Supporting Data'!G322,-7,0)))))/VALUE(TRIM(CLEAN(OFFSET('Supporting Data'!G322,-7,0)))),""),"")</f>
        <v>0.111111111111111</v>
      </c>
      <c r="S322" s="3">
        <f>IFERROR(('Channel wise traffic'!C322-'Channel wise traffic'!C315)/'Channel wise traffic'!C315,"NA")</f>
        <v>0.0294117468627446</v>
      </c>
      <c r="T322" s="3">
        <f>IFERROR(('Channel wise traffic'!D322-'Channel wise traffic'!D315)/'Channel wise traffic'!D315,"NA")</f>
        <v>0.0294117670849674</v>
      </c>
      <c r="U322" s="3">
        <f>IFERROR(('Channel wise traffic'!E322-'Channel wise traffic'!E315)/'Channel wise traffic'!E315,"NA")</f>
        <v>0.0294117296684489</v>
      </c>
      <c r="V322" s="3">
        <f>IFERROR(('Channel wise traffic'!F322-'Channel wise traffic'!F315)/'Channel wise traffic'!F315,"NA")</f>
        <v>0.0294117622352939</v>
      </c>
      <c r="W322" t="str">
        <f t="shared" si="54"/>
        <v/>
      </c>
    </row>
    <row r="323" spans="2:23">
      <c r="B323" s="17">
        <v>43786</v>
      </c>
      <c r="C323" s="8">
        <v>43991955</v>
      </c>
      <c r="D323" s="8">
        <v>9330693</v>
      </c>
      <c r="E323" s="8">
        <v>1268974</v>
      </c>
      <c r="F323" s="8">
        <v>906047</v>
      </c>
      <c r="G323" s="8">
        <v>699650</v>
      </c>
      <c r="H323" s="18">
        <f t="shared" si="44"/>
        <v>0.0159040442735496</v>
      </c>
      <c r="I323" s="20">
        <f t="shared" si="49"/>
        <v>-0.570046237005828</v>
      </c>
      <c r="J323" s="20">
        <f t="shared" si="50"/>
        <v>-0.0666666765674667</v>
      </c>
      <c r="K323" s="20">
        <f t="shared" si="51"/>
        <v>-0.539335249048084</v>
      </c>
      <c r="L323" s="21">
        <f t="shared" si="45"/>
        <v>0.212099985099548</v>
      </c>
      <c r="M323" s="21">
        <f t="shared" si="46"/>
        <v>0.135999973421052</v>
      </c>
      <c r="N323" s="21">
        <f t="shared" si="47"/>
        <v>0.71399965641534</v>
      </c>
      <c r="O323" s="21">
        <f t="shared" si="48"/>
        <v>0.772200559132142</v>
      </c>
      <c r="P323" s="22" t="str">
        <f t="shared" si="52"/>
        <v>Low</v>
      </c>
      <c r="Q323" s="22" t="str">
        <f t="shared" si="53"/>
        <v/>
      </c>
      <c r="R323" s="3">
        <f ca="1">IF(ROW()&gt;3,IFERROR((VALUE(TRIM(CLEAN('Supporting Data'!G323)))-VALUE(TRIM(CLEAN(OFFSET('Supporting Data'!G323,-7,0)))))/VALUE(TRIM(CLEAN(OFFSET('Supporting Data'!G323,-7,0)))),""),"")</f>
        <v>-0.1</v>
      </c>
      <c r="S323" s="3">
        <f>IFERROR(('Channel wise traffic'!C323-'Channel wise traffic'!C316)/'Channel wise traffic'!C316,"NA")</f>
        <v>-0.0666666273777759</v>
      </c>
      <c r="T323" s="3">
        <f>IFERROR(('Channel wise traffic'!D323-'Channel wise traffic'!D316)/'Channel wise traffic'!D316,"NA")</f>
        <v>-0.066666645712592</v>
      </c>
      <c r="U323" s="3">
        <f>IFERROR(('Channel wise traffic'!E323-'Channel wise traffic'!E316)/'Channel wise traffic'!E316,"NA")</f>
        <v>-0.0666666538084843</v>
      </c>
      <c r="V323" s="3">
        <f>IFERROR(('Channel wise traffic'!F323-'Channel wise traffic'!F316)/'Channel wise traffic'!F316,"NA")</f>
        <v>-0.0666666340266641</v>
      </c>
      <c r="W323" t="str">
        <f t="shared" si="54"/>
        <v>Drop</v>
      </c>
    </row>
    <row r="324" spans="2:23">
      <c r="B324" s="17">
        <v>43787</v>
      </c>
      <c r="C324" s="8">
        <v>22803207</v>
      </c>
      <c r="D324" s="8">
        <v>5985841</v>
      </c>
      <c r="E324" s="8">
        <v>2298563</v>
      </c>
      <c r="F324" s="8">
        <v>1761848</v>
      </c>
      <c r="G324" s="8">
        <v>1459163</v>
      </c>
      <c r="H324" s="18">
        <f t="shared" ref="H324:H368" si="55">IFERROR((G324/C324),"")</f>
        <v>0.0639893765819869</v>
      </c>
      <c r="I324" s="20">
        <f t="shared" si="49"/>
        <v>0.171096646816161</v>
      </c>
      <c r="J324" s="20">
        <f t="shared" si="50"/>
        <v>0.0606060408740081</v>
      </c>
      <c r="K324" s="20">
        <f t="shared" si="51"/>
        <v>0.104176858969332</v>
      </c>
      <c r="L324" s="21">
        <f t="shared" ref="L324:L368" si="56">IFERROR((D324/C324),"")</f>
        <v>0.26249996327271</v>
      </c>
      <c r="M324" s="21">
        <f t="shared" ref="M324:M368" si="57">IFERROR((E324/D324),"")</f>
        <v>0.384000009355411</v>
      </c>
      <c r="N324" s="21">
        <f t="shared" ref="N324:N368" si="58">IFERROR((F324/E324),"")</f>
        <v>0.766499765288139</v>
      </c>
      <c r="O324" s="21">
        <f t="shared" ref="O324:O368" si="59">IFERROR((G324/F324),"")</f>
        <v>0.828200276073759</v>
      </c>
      <c r="P324" s="22" t="str">
        <f t="shared" si="52"/>
        <v/>
      </c>
      <c r="Q324" s="22" t="str">
        <f t="shared" si="53"/>
        <v/>
      </c>
      <c r="R324" s="3">
        <f ca="1">IF(ROW()&gt;3,IFERROR((VALUE(TRIM(CLEAN('Supporting Data'!G324)))-VALUE(TRIM(CLEAN(OFFSET('Supporting Data'!G324,-7,0)))))/VALUE(TRIM(CLEAN(OFFSET('Supporting Data'!G324,-7,0)))),""),"")</f>
        <v>0.04</v>
      </c>
      <c r="S324" s="3">
        <f>IFERROR(('Channel wise traffic'!C324-'Channel wise traffic'!C317)/'Channel wise traffic'!C317,"NA")</f>
        <v>0.0606059901344434</v>
      </c>
      <c r="T324" s="3">
        <f>IFERROR(('Channel wise traffic'!D324-'Channel wise traffic'!D317)/'Channel wise traffic'!D317,"NA")</f>
        <v>0.06060607626642</v>
      </c>
      <c r="U324" s="3">
        <f>IFERROR(('Channel wise traffic'!E324-'Channel wise traffic'!E317)/'Channel wise traffic'!E317,"NA")</f>
        <v>0.060605881223737</v>
      </c>
      <c r="V324" s="3">
        <f>IFERROR(('Channel wise traffic'!F324-'Channel wise traffic'!F317)/'Channel wise traffic'!F317,"NA")</f>
        <v>0.0606059738717573</v>
      </c>
      <c r="W324" t="str">
        <f t="shared" si="54"/>
        <v/>
      </c>
    </row>
    <row r="325" spans="2:23">
      <c r="B325" s="17">
        <v>43788</v>
      </c>
      <c r="C325" s="8">
        <v>21282993</v>
      </c>
      <c r="D325" s="8">
        <v>5373955</v>
      </c>
      <c r="E325" s="8">
        <v>2149582</v>
      </c>
      <c r="F325" s="8">
        <v>1537811</v>
      </c>
      <c r="G325" s="8">
        <v>1197954</v>
      </c>
      <c r="H325" s="18">
        <f t="shared" si="55"/>
        <v>0.0562869141572334</v>
      </c>
      <c r="I325" s="20">
        <f t="shared" si="49"/>
        <v>-0.0266890802183615</v>
      </c>
      <c r="J325" s="20">
        <f t="shared" si="50"/>
        <v>0.0315789376744937</v>
      </c>
      <c r="K325" s="20">
        <f t="shared" si="51"/>
        <v>-0.0564843035901934</v>
      </c>
      <c r="L325" s="21">
        <f t="shared" si="56"/>
        <v>0.252499965582848</v>
      </c>
      <c r="M325" s="21">
        <f t="shared" si="57"/>
        <v>0.4</v>
      </c>
      <c r="N325" s="21">
        <f t="shared" si="58"/>
        <v>0.71540001730569</v>
      </c>
      <c r="O325" s="21">
        <f t="shared" si="59"/>
        <v>0.778999499938549</v>
      </c>
      <c r="P325" s="22" t="str">
        <f t="shared" si="52"/>
        <v/>
      </c>
      <c r="Q325" s="22" t="str">
        <f t="shared" si="53"/>
        <v/>
      </c>
      <c r="R325" s="3">
        <f ca="1">IF(ROW()&gt;3,IFERROR((VALUE(TRIM(CLEAN('Supporting Data'!G325)))-VALUE(TRIM(CLEAN(OFFSET('Supporting Data'!G325,-7,0)))))/VALUE(TRIM(CLEAN(OFFSET('Supporting Data'!G325,-7,0)))),""),"")</f>
        <v>-0.1</v>
      </c>
      <c r="S325" s="3">
        <f>IFERROR(('Channel wise traffic'!C325-'Channel wise traffic'!C318)/'Channel wise traffic'!C318,"NA")</f>
        <v>0.0315789119373988</v>
      </c>
      <c r="T325" s="3">
        <f>IFERROR(('Channel wise traffic'!D325-'Channel wise traffic'!D318)/'Channel wise traffic'!D318,"NA")</f>
        <v>0.0315790494097744</v>
      </c>
      <c r="U325" s="3">
        <f>IFERROR(('Channel wise traffic'!E325-'Channel wise traffic'!E318)/'Channel wise traffic'!E318,"NA")</f>
        <v>0.0315788499653222</v>
      </c>
      <c r="V325" s="3">
        <f>IFERROR(('Channel wise traffic'!F325-'Channel wise traffic'!F318)/'Channel wise traffic'!F318,"NA")</f>
        <v>0.031578900272418</v>
      </c>
      <c r="W325" t="str">
        <f t="shared" si="54"/>
        <v/>
      </c>
    </row>
    <row r="326" spans="2:23">
      <c r="B326" s="17">
        <v>43789</v>
      </c>
      <c r="C326" s="8">
        <v>22368860</v>
      </c>
      <c r="D326" s="8">
        <v>5648137</v>
      </c>
      <c r="E326" s="8">
        <v>2281847</v>
      </c>
      <c r="F326" s="8">
        <v>1649091</v>
      </c>
      <c r="G326" s="8">
        <v>1338732</v>
      </c>
      <c r="H326" s="18">
        <f t="shared" si="55"/>
        <v>0.05984802086472</v>
      </c>
      <c r="I326" s="20">
        <f t="shared" si="49"/>
        <v>-0.0169653320957883</v>
      </c>
      <c r="J326" s="20">
        <f t="shared" si="50"/>
        <v>0.0404040117455832</v>
      </c>
      <c r="K326" s="20">
        <f t="shared" si="51"/>
        <v>-0.0551414096771096</v>
      </c>
      <c r="L326" s="21">
        <f t="shared" si="56"/>
        <v>0.252499993294249</v>
      </c>
      <c r="M326" s="21">
        <f t="shared" si="57"/>
        <v>0.403999938386764</v>
      </c>
      <c r="N326" s="21">
        <f t="shared" si="58"/>
        <v>0.7227000758596</v>
      </c>
      <c r="O326" s="21">
        <f t="shared" si="59"/>
        <v>0.811799955248073</v>
      </c>
      <c r="P326" s="22" t="str">
        <f t="shared" si="52"/>
        <v/>
      </c>
      <c r="Q326" s="22" t="str">
        <f t="shared" si="53"/>
        <v/>
      </c>
      <c r="R326" s="3">
        <f ca="1">IF(ROW()&gt;3,IFERROR((VALUE(TRIM(CLEAN('Supporting Data'!G326)))-VALUE(TRIM(CLEAN(OFFSET('Supporting Data'!G326,-7,0)))))/VALUE(TRIM(CLEAN(OFFSET('Supporting Data'!G326,-7,0)))),""),"")</f>
        <v>0.16</v>
      </c>
      <c r="S326" s="3">
        <f>IFERROR(('Channel wise traffic'!C326-'Channel wise traffic'!C319)/'Channel wise traffic'!C319,"NA")</f>
        <v>0.040403950356974</v>
      </c>
      <c r="T326" s="3">
        <f>IFERROR(('Channel wise traffic'!D326-'Channel wise traffic'!D319)/'Channel wise traffic'!D319,"NA")</f>
        <v>0.0404039934229623</v>
      </c>
      <c r="U326" s="3">
        <f>IFERROR(('Channel wise traffic'!E326-'Channel wise traffic'!E319)/'Channel wise traffic'!E319,"NA")</f>
        <v>0.0404039208158247</v>
      </c>
      <c r="V326" s="3">
        <f>IFERROR(('Channel wise traffic'!F326-'Channel wise traffic'!F319)/'Channel wise traffic'!F319,"NA")</f>
        <v>0.0404039825811716</v>
      </c>
      <c r="W326" t="str">
        <f t="shared" si="54"/>
        <v/>
      </c>
    </row>
    <row r="327" spans="2:23">
      <c r="B327" s="17">
        <v>43790</v>
      </c>
      <c r="C327" s="8">
        <v>21282993</v>
      </c>
      <c r="D327" s="8">
        <v>5054710</v>
      </c>
      <c r="E327" s="8">
        <v>2102759</v>
      </c>
      <c r="F327" s="8">
        <v>1550364</v>
      </c>
      <c r="G327" s="8">
        <v>1220447</v>
      </c>
      <c r="H327" s="18">
        <f t="shared" si="55"/>
        <v>0.0573437673921144</v>
      </c>
      <c r="I327" s="20">
        <f t="shared" si="49"/>
        <v>-0.0956818321592618</v>
      </c>
      <c r="J327" s="20">
        <f t="shared" si="50"/>
        <v>0.0208333433259887</v>
      </c>
      <c r="K327" s="20">
        <f t="shared" si="51"/>
        <v>-0.114137313643803</v>
      </c>
      <c r="L327" s="21">
        <f t="shared" si="56"/>
        <v>0.237499960649332</v>
      </c>
      <c r="M327" s="21">
        <f t="shared" si="57"/>
        <v>0.415999928779297</v>
      </c>
      <c r="N327" s="21">
        <f t="shared" si="58"/>
        <v>0.737299899798313</v>
      </c>
      <c r="O327" s="21">
        <f t="shared" si="59"/>
        <v>0.787200296188508</v>
      </c>
      <c r="P327" s="22" t="str">
        <f t="shared" si="52"/>
        <v/>
      </c>
      <c r="Q327" s="22" t="str">
        <f t="shared" si="53"/>
        <v/>
      </c>
      <c r="R327" s="3">
        <f ca="1">IF(ROW()&gt;3,IFERROR((VALUE(TRIM(CLEAN('Supporting Data'!G327)))-VALUE(TRIM(CLEAN(OFFSET('Supporting Data'!G327,-7,0)))))/VALUE(TRIM(CLEAN(OFFSET('Supporting Data'!G327,-7,0)))),""),"")</f>
        <v>0.08</v>
      </c>
      <c r="S327" s="3">
        <f>IFERROR(('Channel wise traffic'!C327-'Channel wise traffic'!C320)/'Channel wise traffic'!C320,"NA")</f>
        <v>0.0208333555392357</v>
      </c>
      <c r="T327" s="3">
        <f>IFERROR(('Channel wise traffic'!D327-'Channel wise traffic'!D320)/'Channel wise traffic'!D320,"NA")</f>
        <v>0.0208333999510404</v>
      </c>
      <c r="U327" s="3">
        <f>IFERROR(('Channel wise traffic'!E327-'Channel wise traffic'!E320)/'Channel wise traffic'!E320,"NA")</f>
        <v>0.0208332697437069</v>
      </c>
      <c r="V327" s="3">
        <f>IFERROR(('Channel wise traffic'!F327-'Channel wise traffic'!F320)/'Channel wise traffic'!F320,"NA")</f>
        <v>0.0208333025867018</v>
      </c>
      <c r="W327" t="str">
        <f t="shared" si="54"/>
        <v/>
      </c>
    </row>
    <row r="328" spans="2:23">
      <c r="B328" s="17">
        <v>43791</v>
      </c>
      <c r="C328" s="8">
        <v>22803207</v>
      </c>
      <c r="D328" s="8">
        <v>5529777</v>
      </c>
      <c r="E328" s="8">
        <v>2300387</v>
      </c>
      <c r="F328" s="8">
        <v>1763247</v>
      </c>
      <c r="G328" s="8">
        <v>1518155</v>
      </c>
      <c r="H328" s="18">
        <f t="shared" si="55"/>
        <v>0.0665763811204275</v>
      </c>
      <c r="I328" s="20">
        <f t="shared" si="49"/>
        <v>0.146417621917146</v>
      </c>
      <c r="J328" s="20">
        <f t="shared" si="50"/>
        <v>0.05</v>
      </c>
      <c r="K328" s="20">
        <f t="shared" si="51"/>
        <v>0.0918263065877583</v>
      </c>
      <c r="L328" s="21">
        <f t="shared" si="56"/>
        <v>0.242499969412197</v>
      </c>
      <c r="M328" s="21">
        <f t="shared" si="57"/>
        <v>0.415999958045324</v>
      </c>
      <c r="N328" s="21">
        <f t="shared" si="58"/>
        <v>0.7665001584516</v>
      </c>
      <c r="O328" s="21">
        <f t="shared" si="59"/>
        <v>0.86099962172061</v>
      </c>
      <c r="P328" s="22" t="str">
        <f t="shared" si="52"/>
        <v/>
      </c>
      <c r="Q328" s="22" t="str">
        <f t="shared" si="53"/>
        <v/>
      </c>
      <c r="R328" s="3">
        <f ca="1">IF(ROW()&gt;3,IFERROR((VALUE(TRIM(CLEAN('Supporting Data'!G328)))-VALUE(TRIM(CLEAN(OFFSET('Supporting Data'!G328,-7,0)))))/VALUE(TRIM(CLEAN(OFFSET('Supporting Data'!G328,-7,0)))),""),"")</f>
        <v>-0.0740740740740741</v>
      </c>
      <c r="S328" s="3">
        <f>IFERROR(('Channel wise traffic'!C328-'Channel wise traffic'!C321)/'Channel wise traffic'!C321,"NA")</f>
        <v>0.0499999872094008</v>
      </c>
      <c r="T328" s="3">
        <f>IFERROR(('Channel wise traffic'!D328-'Channel wise traffic'!D321)/'Channel wise traffic'!D321,"NA")</f>
        <v>0.0500001620142706</v>
      </c>
      <c r="U328" s="3">
        <f>IFERROR(('Channel wise traffic'!E328-'Channel wise traffic'!E321)/'Channel wise traffic'!E321,"NA")</f>
        <v>0.0499998534894828</v>
      </c>
      <c r="V328" s="3">
        <f>IFERROR(('Channel wise traffic'!F328-'Channel wise traffic'!F321)/'Channel wise traffic'!F321,"NA")</f>
        <v>0.0499999291597568</v>
      </c>
      <c r="W328" t="str">
        <f t="shared" si="54"/>
        <v/>
      </c>
    </row>
    <row r="329" spans="2:23">
      <c r="B329" s="17">
        <v>43792</v>
      </c>
      <c r="C329" s="8">
        <v>45787545</v>
      </c>
      <c r="D329" s="8">
        <v>9519230</v>
      </c>
      <c r="E329" s="8">
        <v>3268903</v>
      </c>
      <c r="F329" s="8">
        <v>2133940</v>
      </c>
      <c r="G329" s="8">
        <v>1631184</v>
      </c>
      <c r="H329" s="18">
        <f t="shared" si="55"/>
        <v>0.035625059172751</v>
      </c>
      <c r="I329" s="20">
        <f t="shared" si="49"/>
        <v>0.0544128113188887</v>
      </c>
      <c r="J329" s="20">
        <f t="shared" si="50"/>
        <v>-0.0285714388763429</v>
      </c>
      <c r="K329" s="20">
        <f t="shared" si="51"/>
        <v>0.0854249643424557</v>
      </c>
      <c r="L329" s="21">
        <f t="shared" si="56"/>
        <v>0.20789998677588</v>
      </c>
      <c r="M329" s="21">
        <f t="shared" si="57"/>
        <v>0.343399938860601</v>
      </c>
      <c r="N329" s="21">
        <f t="shared" si="58"/>
        <v>0.652800037199024</v>
      </c>
      <c r="O329" s="21">
        <f t="shared" si="59"/>
        <v>0.764400123714819</v>
      </c>
      <c r="P329" s="22" t="str">
        <f t="shared" si="52"/>
        <v/>
      </c>
      <c r="Q329" s="22" t="str">
        <f t="shared" si="53"/>
        <v/>
      </c>
      <c r="R329" s="3">
        <f ca="1">IF(ROW()&gt;3,IFERROR((VALUE(TRIM(CLEAN('Supporting Data'!G329)))-VALUE(TRIM(CLEAN(OFFSET('Supporting Data'!G329,-7,0)))))/VALUE(TRIM(CLEAN(OFFSET('Supporting Data'!G329,-7,0)))),""),"")</f>
        <v>-0.0666666666666667</v>
      </c>
      <c r="S329" s="3">
        <f>IFERROR(('Channel wise traffic'!C329-'Channel wise traffic'!C322)/'Channel wise traffic'!C322,"NA")</f>
        <v>-0.0285714117333325</v>
      </c>
      <c r="T329" s="3">
        <f>IFERROR(('Channel wise traffic'!D329-'Channel wise traffic'!D322)/'Channel wise traffic'!D322,"NA")</f>
        <v>-0.028571430816508</v>
      </c>
      <c r="U329" s="3">
        <f>IFERROR(('Channel wise traffic'!E329-'Channel wise traffic'!E322)/'Channel wise traffic'!E322,"NA")</f>
        <v>-0.0285713955075311</v>
      </c>
      <c r="V329" s="3">
        <f>IFERROR(('Channel wise traffic'!F329-'Channel wise traffic'!F322)/'Channel wise traffic'!F322,"NA")</f>
        <v>-0.0285714262399998</v>
      </c>
      <c r="W329" t="str">
        <f t="shared" si="54"/>
        <v/>
      </c>
    </row>
    <row r="330" spans="2:23">
      <c r="B330" s="17">
        <v>43793</v>
      </c>
      <c r="C330" s="8">
        <v>46236443</v>
      </c>
      <c r="D330" s="8">
        <v>9709653</v>
      </c>
      <c r="E330" s="8">
        <v>3301282</v>
      </c>
      <c r="F330" s="8">
        <v>2177525</v>
      </c>
      <c r="G330" s="8">
        <v>1647515</v>
      </c>
      <c r="H330" s="18">
        <f t="shared" si="55"/>
        <v>0.0356323906663841</v>
      </c>
      <c r="I330" s="20">
        <f t="shared" si="49"/>
        <v>1.35477024226399</v>
      </c>
      <c r="J330" s="20">
        <f t="shared" si="50"/>
        <v>0.0510204195289798</v>
      </c>
      <c r="K330" s="20">
        <f t="shared" si="51"/>
        <v>1.24046098297433</v>
      </c>
      <c r="L330" s="21">
        <f t="shared" si="56"/>
        <v>0.209999999351161</v>
      </c>
      <c r="M330" s="21">
        <f t="shared" si="57"/>
        <v>0.339999997940194</v>
      </c>
      <c r="N330" s="21">
        <f t="shared" si="58"/>
        <v>0.659599816071453</v>
      </c>
      <c r="O330" s="21">
        <f t="shared" si="59"/>
        <v>0.756599809416654</v>
      </c>
      <c r="P330" s="22" t="str">
        <f t="shared" si="52"/>
        <v>High</v>
      </c>
      <c r="Q330" s="22" t="str">
        <f t="shared" si="53"/>
        <v/>
      </c>
      <c r="R330" s="3">
        <f ca="1">IF(ROW()&gt;3,IFERROR((VALUE(TRIM(CLEAN('Supporting Data'!G330)))-VALUE(TRIM(CLEAN(OFFSET('Supporting Data'!G330,-7,0)))))/VALUE(TRIM(CLEAN(OFFSET('Supporting Data'!G330,-7,0)))),""),"")</f>
        <v>0</v>
      </c>
      <c r="S330" s="3">
        <f>IFERROR(('Channel wise traffic'!C330-'Channel wise traffic'!C323)/'Channel wise traffic'!C323,"NA")</f>
        <v>0.0510203759475217</v>
      </c>
      <c r="T330" s="3">
        <f>IFERROR(('Channel wise traffic'!D330-'Channel wise traffic'!D323)/'Channel wise traffic'!D323,"NA")</f>
        <v>0.0510203548999026</v>
      </c>
      <c r="U330" s="3">
        <f>IFERROR(('Channel wise traffic'!E330-'Channel wise traffic'!E323)/'Channel wise traffic'!E323,"NA")</f>
        <v>0.0510202795345843</v>
      </c>
      <c r="V330" s="3">
        <f>IFERROR(('Channel wise traffic'!F330-'Channel wise traffic'!F323)/'Channel wise traffic'!F323,"NA")</f>
        <v>0.0510204313586016</v>
      </c>
      <c r="W330" t="str">
        <f t="shared" si="54"/>
        <v>Hike</v>
      </c>
    </row>
    <row r="331" spans="2:23">
      <c r="B331" s="17">
        <v>43794</v>
      </c>
      <c r="C331" s="8">
        <v>22151687</v>
      </c>
      <c r="D331" s="8">
        <v>5593301</v>
      </c>
      <c r="E331" s="8">
        <v>2237320</v>
      </c>
      <c r="F331" s="8">
        <v>1698573</v>
      </c>
      <c r="G331" s="8">
        <v>1364973</v>
      </c>
      <c r="H331" s="18">
        <f t="shared" si="55"/>
        <v>0.0616193701184023</v>
      </c>
      <c r="I331" s="20">
        <f t="shared" ref="I331:I368" si="60">IFERROR((G331-G324)/G324,"NA")</f>
        <v>-0.0645507047533415</v>
      </c>
      <c r="J331" s="20">
        <f t="shared" ref="J331:J368" si="61">IFERROR((C331-C324)/C324,"NA")</f>
        <v>-0.0285714198007324</v>
      </c>
      <c r="K331" s="20">
        <f t="shared" ref="K331:K368" si="62">IFERROR((H331-H324)/H324,"NA")</f>
        <v>-0.0370374988815223</v>
      </c>
      <c r="L331" s="21">
        <f t="shared" si="56"/>
        <v>0.252500001467157</v>
      </c>
      <c r="M331" s="21">
        <f t="shared" si="57"/>
        <v>0.39999992848588</v>
      </c>
      <c r="N331" s="21">
        <f t="shared" si="58"/>
        <v>0.759199846244614</v>
      </c>
      <c r="O331" s="21">
        <f t="shared" si="59"/>
        <v>0.803599845281893</v>
      </c>
      <c r="P331" s="22" t="str">
        <f t="shared" ref="P331:P368" si="63">IF(I331&gt;0.2,"High",IF(I331&lt;-0.2,"Low",""))</f>
        <v/>
      </c>
      <c r="Q331" s="22" t="str">
        <f t="shared" ref="Q331:Q368" si="64">IF(J331&gt;0.2,"Hike",IF(J331&lt;-0.2,"Drop",""))</f>
        <v/>
      </c>
      <c r="R331" s="3">
        <f ca="1">IF(ROW()&gt;3,IFERROR((VALUE(TRIM(CLEAN('Supporting Data'!G331)))-VALUE(TRIM(CLEAN(OFFSET('Supporting Data'!G331,-7,0)))))/VALUE(TRIM(CLEAN(OFFSET('Supporting Data'!G331,-7,0)))),""),"")</f>
        <v>0</v>
      </c>
      <c r="S331" s="3">
        <f>IFERROR(('Channel wise traffic'!C331-'Channel wise traffic'!C324)/'Channel wise traffic'!C324,"NA")</f>
        <v>-0.0285713972475117</v>
      </c>
      <c r="T331" s="3">
        <f>IFERROR(('Channel wise traffic'!D331-'Channel wise traffic'!D324)/'Channel wise traffic'!D324,"NA")</f>
        <v>-0.0285715167424466</v>
      </c>
      <c r="U331" s="3">
        <f>IFERROR(('Channel wise traffic'!E331-'Channel wise traffic'!E324)/'Channel wise traffic'!E324,"NA")</f>
        <v>-0.0285713488378027</v>
      </c>
      <c r="V331" s="3">
        <f>IFERROR(('Channel wise traffic'!F331-'Channel wise traffic'!F324)/'Channel wise traffic'!F324,"NA")</f>
        <v>-0.0285713900189127</v>
      </c>
      <c r="W331" t="str">
        <f t="shared" ref="W331:W368" si="65">IF(K331&gt;0.2,"Hike",IF(K331&lt;-0.2,"Drop",""))</f>
        <v/>
      </c>
    </row>
    <row r="332" spans="2:23">
      <c r="B332" s="17">
        <v>43795</v>
      </c>
      <c r="C332" s="8">
        <v>21065820</v>
      </c>
      <c r="D332" s="8">
        <v>5424448</v>
      </c>
      <c r="E332" s="8">
        <v>2191477</v>
      </c>
      <c r="F332" s="8">
        <v>1519789</v>
      </c>
      <c r="G332" s="8">
        <v>1258689</v>
      </c>
      <c r="H332" s="18">
        <f t="shared" si="55"/>
        <v>0.0597502969264904</v>
      </c>
      <c r="I332" s="20">
        <f t="shared" si="60"/>
        <v>0.050698941695591</v>
      </c>
      <c r="J332" s="20">
        <f t="shared" si="61"/>
        <v>-0.0102040629341935</v>
      </c>
      <c r="K332" s="20">
        <f t="shared" si="62"/>
        <v>0.0615308694945021</v>
      </c>
      <c r="L332" s="21">
        <f t="shared" si="56"/>
        <v>0.25749996914433</v>
      </c>
      <c r="M332" s="21">
        <f t="shared" si="57"/>
        <v>0.404000001474804</v>
      </c>
      <c r="N332" s="21">
        <f t="shared" si="58"/>
        <v>0.693499863334181</v>
      </c>
      <c r="O332" s="21">
        <f t="shared" si="59"/>
        <v>0.828199835635078</v>
      </c>
      <c r="P332" s="22" t="str">
        <f t="shared" si="63"/>
        <v/>
      </c>
      <c r="Q332" s="22" t="str">
        <f t="shared" si="64"/>
        <v/>
      </c>
      <c r="R332" s="3">
        <f ca="1">IF(ROW()&gt;3,IFERROR((VALUE(TRIM(CLEAN('Supporting Data'!G332)))-VALUE(TRIM(CLEAN(OFFSET('Supporting Data'!G332,-7,0)))))/VALUE(TRIM(CLEAN(OFFSET('Supporting Data'!G332,-7,0)))),""),"")</f>
        <v>-0.0740740740740741</v>
      </c>
      <c r="S332" s="3">
        <f>IFERROR(('Channel wise traffic'!C332-'Channel wise traffic'!C325)/'Channel wise traffic'!C325,"NA")</f>
        <v>-0.010204027028886</v>
      </c>
      <c r="T332" s="3">
        <f>IFERROR(('Channel wise traffic'!D332-'Channel wise traffic'!D325)/'Channel wise traffic'!D325,"NA")</f>
        <v>-0.0102041135958324</v>
      </c>
      <c r="U332" s="3">
        <f>IFERROR(('Channel wise traffic'!E332-'Channel wise traffic'!E325)/'Channel wise traffic'!E325,"NA")</f>
        <v>-0.0102040511223431</v>
      </c>
      <c r="V332" s="3">
        <f>IFERROR(('Channel wise traffic'!F332-'Channel wise traffic'!F325)/'Channel wise traffic'!F325,"NA")</f>
        <v>-0.0102040668804163</v>
      </c>
      <c r="W332" t="str">
        <f t="shared" si="65"/>
        <v/>
      </c>
    </row>
    <row r="333" spans="2:23">
      <c r="B333" s="17">
        <v>43796</v>
      </c>
      <c r="C333" s="8">
        <v>22803207</v>
      </c>
      <c r="D333" s="8">
        <v>5985841</v>
      </c>
      <c r="E333" s="8">
        <v>2442223</v>
      </c>
      <c r="F333" s="8">
        <v>1729338</v>
      </c>
      <c r="G333" s="8">
        <v>1347154</v>
      </c>
      <c r="H333" s="18">
        <f t="shared" si="55"/>
        <v>0.0590773920527933</v>
      </c>
      <c r="I333" s="20">
        <f t="shared" si="60"/>
        <v>0.00629102762912965</v>
      </c>
      <c r="J333" s="20">
        <f t="shared" si="61"/>
        <v>0.019417484842768</v>
      </c>
      <c r="K333" s="20">
        <f t="shared" si="62"/>
        <v>-0.0128764293420599</v>
      </c>
      <c r="L333" s="21">
        <f t="shared" si="56"/>
        <v>0.26249996327271</v>
      </c>
      <c r="M333" s="21">
        <f t="shared" si="57"/>
        <v>0.407999978616204</v>
      </c>
      <c r="N333" s="21">
        <f t="shared" si="58"/>
        <v>0.708099956474081</v>
      </c>
      <c r="O333" s="21">
        <f t="shared" si="59"/>
        <v>0.778999825366701</v>
      </c>
      <c r="P333" s="22" t="str">
        <f t="shared" si="63"/>
        <v/>
      </c>
      <c r="Q333" s="22" t="str">
        <f t="shared" si="64"/>
        <v/>
      </c>
      <c r="R333" s="3">
        <f ca="1">IF(ROW()&gt;3,IFERROR((VALUE(TRIM(CLEAN('Supporting Data'!G333)))-VALUE(TRIM(CLEAN(OFFSET('Supporting Data'!G333,-7,0)))))/VALUE(TRIM(CLEAN(OFFSET('Supporting Data'!G333,-7,0)))),""),"")</f>
        <v>-0.0344827586206897</v>
      </c>
      <c r="S333" s="3">
        <f>IFERROR(('Channel wise traffic'!C333-'Channel wise traffic'!C326)/'Channel wise traffic'!C326,"NA")</f>
        <v>0.019417496223979</v>
      </c>
      <c r="T333" s="3">
        <f>IFERROR(('Channel wise traffic'!D333-'Channel wise traffic'!D326)/'Channel wise traffic'!D326,"NA")</f>
        <v>0.019417536813745</v>
      </c>
      <c r="U333" s="3">
        <f>IFERROR(('Channel wise traffic'!E333-'Channel wise traffic'!E326)/'Channel wise traffic'!E326,"NA")</f>
        <v>0.019417420488065</v>
      </c>
      <c r="V333" s="3">
        <f>IFERROR(('Channel wise traffic'!F333-'Channel wise traffic'!F326)/'Channel wise traffic'!F326,"NA")</f>
        <v>0.0194174490186649</v>
      </c>
      <c r="W333" t="str">
        <f t="shared" si="65"/>
        <v/>
      </c>
    </row>
    <row r="334" spans="2:23">
      <c r="B334" s="17">
        <v>43797</v>
      </c>
      <c r="C334" s="8">
        <v>22803207</v>
      </c>
      <c r="D334" s="8">
        <v>5472769</v>
      </c>
      <c r="E334" s="8">
        <v>2123434</v>
      </c>
      <c r="F334" s="8">
        <v>1519105</v>
      </c>
      <c r="G334" s="8">
        <v>1295492</v>
      </c>
      <c r="H334" s="18">
        <f t="shared" si="55"/>
        <v>0.0568118335285032</v>
      </c>
      <c r="I334" s="20">
        <f t="shared" si="60"/>
        <v>0.0614897656350501</v>
      </c>
      <c r="J334" s="20">
        <f t="shared" si="61"/>
        <v>0.0714285814969727</v>
      </c>
      <c r="K334" s="20">
        <f t="shared" si="62"/>
        <v>-0.00927622805062421</v>
      </c>
      <c r="L334" s="21">
        <f t="shared" si="56"/>
        <v>0.239999970179633</v>
      </c>
      <c r="M334" s="21">
        <f t="shared" si="57"/>
        <v>0.387999932027096</v>
      </c>
      <c r="N334" s="21">
        <f t="shared" si="58"/>
        <v>0.715400149003925</v>
      </c>
      <c r="O334" s="21">
        <f t="shared" si="59"/>
        <v>0.852799510237936</v>
      </c>
      <c r="P334" s="22" t="str">
        <f t="shared" si="63"/>
        <v/>
      </c>
      <c r="Q334" s="22" t="str">
        <f t="shared" si="64"/>
        <v/>
      </c>
      <c r="R334" s="3">
        <f ca="1">IF(ROW()&gt;3,IFERROR((VALUE(TRIM(CLEAN('Supporting Data'!G334)))-VALUE(TRIM(CLEAN(OFFSET('Supporting Data'!G334,-7,0)))))/VALUE(TRIM(CLEAN(OFFSET('Supporting Data'!G334,-7,0)))),""),"")</f>
        <v>0.037037037037037</v>
      </c>
      <c r="S334" s="3">
        <f>IFERROR(('Channel wise traffic'!C334-'Channel wise traffic'!C327)/'Channel wise traffic'!C327,"NA")</f>
        <v>0.0714285807511658</v>
      </c>
      <c r="T334" s="3">
        <f>IFERROR(('Channel wise traffic'!D334-'Channel wise traffic'!D327)/'Channel wise traffic'!D327,"NA")</f>
        <v>0.0714286211490726</v>
      </c>
      <c r="U334" s="3">
        <f>IFERROR(('Channel wise traffic'!E334-'Channel wise traffic'!E327)/'Channel wise traffic'!E327,"NA")</f>
        <v>0.0714283578564018</v>
      </c>
      <c r="V334" s="3">
        <f>IFERROR(('Channel wise traffic'!F334-'Channel wise traffic'!F327)/'Channel wise traffic'!F327,"NA")</f>
        <v>0.0714284681629138</v>
      </c>
      <c r="W334" t="str">
        <f t="shared" si="65"/>
        <v/>
      </c>
    </row>
    <row r="335" spans="2:23">
      <c r="B335" s="17">
        <v>43798</v>
      </c>
      <c r="C335" s="8">
        <v>21717340</v>
      </c>
      <c r="D335" s="8">
        <v>5537921</v>
      </c>
      <c r="E335" s="8">
        <v>2170865</v>
      </c>
      <c r="F335" s="8">
        <v>1584731</v>
      </c>
      <c r="G335" s="8">
        <v>1364454</v>
      </c>
      <c r="H335" s="18">
        <f t="shared" si="55"/>
        <v>0.0628278601338838</v>
      </c>
      <c r="I335" s="20">
        <f t="shared" si="60"/>
        <v>-0.101241968046741</v>
      </c>
      <c r="J335" s="20">
        <f t="shared" si="61"/>
        <v>-0.0476190476190476</v>
      </c>
      <c r="K335" s="20">
        <f t="shared" si="62"/>
        <v>-0.0563040664490779</v>
      </c>
      <c r="L335" s="21">
        <f t="shared" si="56"/>
        <v>0.254999967767692</v>
      </c>
      <c r="M335" s="21">
        <f t="shared" si="57"/>
        <v>0.391999994221658</v>
      </c>
      <c r="N335" s="21">
        <f t="shared" si="58"/>
        <v>0.729999792709358</v>
      </c>
      <c r="O335" s="21">
        <f t="shared" si="59"/>
        <v>0.86100038429235</v>
      </c>
      <c r="P335" s="22" t="str">
        <f t="shared" si="63"/>
        <v/>
      </c>
      <c r="Q335" s="22" t="str">
        <f t="shared" si="64"/>
        <v/>
      </c>
      <c r="R335" s="3">
        <f ca="1">IF(ROW()&gt;3,IFERROR((VALUE(TRIM(CLEAN('Supporting Data'!G335)))-VALUE(TRIM(CLEAN(OFFSET('Supporting Data'!G335,-7,0)))))/VALUE(TRIM(CLEAN(OFFSET('Supporting Data'!G335,-7,0)))),""),"")</f>
        <v>0.12</v>
      </c>
      <c r="S335" s="3">
        <f>IFERROR(('Channel wise traffic'!C335-'Channel wise traffic'!C328)/'Channel wise traffic'!C328,"NA")</f>
        <v>-0.0476190360175969</v>
      </c>
      <c r="T335" s="3">
        <f>IFERROR(('Channel wise traffic'!D335-'Channel wise traffic'!D328)/'Channel wise traffic'!D328,"NA")</f>
        <v>-0.0476191945707443</v>
      </c>
      <c r="U335" s="3">
        <f>IFERROR(('Channel wise traffic'!E335-'Channel wise traffic'!E328)/'Channel wise traffic'!E328,"NA")</f>
        <v>-0.0476189147296711</v>
      </c>
      <c r="V335" s="3">
        <f>IFERROR(('Channel wise traffic'!F335-'Channel wise traffic'!F328)/'Channel wise traffic'!F328,"NA")</f>
        <v>-0.0476189833648544</v>
      </c>
      <c r="W335" t="str">
        <f t="shared" si="65"/>
        <v/>
      </c>
    </row>
    <row r="336" spans="2:23">
      <c r="B336" s="17">
        <v>43799</v>
      </c>
      <c r="C336" s="8">
        <v>47134238</v>
      </c>
      <c r="D336" s="8">
        <v>10195135</v>
      </c>
      <c r="E336" s="8">
        <v>3327692</v>
      </c>
      <c r="F336" s="8">
        <v>2308087</v>
      </c>
      <c r="G336" s="8">
        <v>1728295</v>
      </c>
      <c r="H336" s="18">
        <f t="shared" si="55"/>
        <v>0.0366675069617122</v>
      </c>
      <c r="I336" s="20">
        <f t="shared" si="60"/>
        <v>0.0595340562438082</v>
      </c>
      <c r="J336" s="20">
        <f t="shared" si="61"/>
        <v>0.0294117756258825</v>
      </c>
      <c r="K336" s="20">
        <f t="shared" si="62"/>
        <v>0.0292616437184346</v>
      </c>
      <c r="L336" s="21">
        <f t="shared" si="56"/>
        <v>0.21629998558585</v>
      </c>
      <c r="M336" s="21">
        <f t="shared" si="57"/>
        <v>0.326399993722496</v>
      </c>
      <c r="N336" s="21">
        <f t="shared" si="58"/>
        <v>0.693599948552931</v>
      </c>
      <c r="O336" s="21">
        <f t="shared" si="59"/>
        <v>0.748799763613763</v>
      </c>
      <c r="P336" s="22" t="str">
        <f t="shared" si="63"/>
        <v/>
      </c>
      <c r="Q336" s="22" t="str">
        <f t="shared" si="64"/>
        <v/>
      </c>
      <c r="R336" s="3">
        <f ca="1">IF(ROW()&gt;3,IFERROR((VALUE(TRIM(CLEAN('Supporting Data'!G336)))-VALUE(TRIM(CLEAN(OFFSET('Supporting Data'!G336,-7,0)))))/VALUE(TRIM(CLEAN(OFFSET('Supporting Data'!G336,-7,0)))),""),"")</f>
        <v>0.0357142857142857</v>
      </c>
      <c r="S336" s="3">
        <f>IFERROR(('Channel wise traffic'!C336-'Channel wise traffic'!C329)/'Channel wise traffic'!C329,"NA")</f>
        <v>0.0294117468627446</v>
      </c>
      <c r="T336" s="3">
        <f>IFERROR(('Channel wise traffic'!D336-'Channel wise traffic'!D329)/'Channel wise traffic'!D329,"NA")</f>
        <v>0.0294117670849674</v>
      </c>
      <c r="U336" s="3">
        <f>IFERROR(('Channel wise traffic'!E336-'Channel wise traffic'!E329)/'Channel wise traffic'!E329,"NA")</f>
        <v>0.0294117296684489</v>
      </c>
      <c r="V336" s="3">
        <f>IFERROR(('Channel wise traffic'!F336-'Channel wise traffic'!F329)/'Channel wise traffic'!F329,"NA")</f>
        <v>0.0294117622352939</v>
      </c>
      <c r="W336" t="str">
        <f t="shared" si="65"/>
        <v/>
      </c>
    </row>
    <row r="337" spans="2:23">
      <c r="B337" s="17">
        <v>43800</v>
      </c>
      <c r="C337" s="8">
        <v>46685340</v>
      </c>
      <c r="D337" s="8">
        <v>10196078</v>
      </c>
      <c r="E337" s="8">
        <v>3501333</v>
      </c>
      <c r="F337" s="8">
        <v>2452333</v>
      </c>
      <c r="G337" s="8">
        <v>1989333</v>
      </c>
      <c r="H337" s="18">
        <f t="shared" si="55"/>
        <v>0.042611513592918</v>
      </c>
      <c r="I337" s="20">
        <f t="shared" si="60"/>
        <v>0.207474894007035</v>
      </c>
      <c r="J337" s="20">
        <f t="shared" si="61"/>
        <v>0.00970872694510692</v>
      </c>
      <c r="K337" s="20">
        <f t="shared" si="62"/>
        <v>0.195864571419793</v>
      </c>
      <c r="L337" s="21">
        <f t="shared" si="56"/>
        <v>0.21839999451648</v>
      </c>
      <c r="M337" s="21">
        <f t="shared" si="57"/>
        <v>0.343399981836153</v>
      </c>
      <c r="N337" s="21">
        <f t="shared" si="58"/>
        <v>0.700399819154591</v>
      </c>
      <c r="O337" s="21">
        <f t="shared" si="59"/>
        <v>0.811200191817343</v>
      </c>
      <c r="P337" s="22" t="str">
        <f t="shared" si="63"/>
        <v>High</v>
      </c>
      <c r="Q337" s="22" t="str">
        <f t="shared" si="64"/>
        <v/>
      </c>
      <c r="R337" s="3">
        <f ca="1">IF(ROW()&gt;3,IFERROR((VALUE(TRIM(CLEAN('Supporting Data'!G337)))-VALUE(TRIM(CLEAN(OFFSET('Supporting Data'!G337,-7,0)))))/VALUE(TRIM(CLEAN(OFFSET('Supporting Data'!G337,-7,0)))),""),"")</f>
        <v>0</v>
      </c>
      <c r="S337" s="3">
        <f>IFERROR(('Channel wise traffic'!C337-'Channel wise traffic'!C330)/'Channel wise traffic'!C330,"NA")</f>
        <v>0.00970873203129398</v>
      </c>
      <c r="T337" s="3">
        <f>IFERROR(('Channel wise traffic'!D337-'Channel wise traffic'!D330)/'Channel wise traffic'!D330,"NA")</f>
        <v>0.00970879230339321</v>
      </c>
      <c r="U337" s="3">
        <f>IFERROR(('Channel wise traffic'!E337-'Channel wise traffic'!E330)/'Channel wise traffic'!E330,"NA")</f>
        <v>0.00970879322250378</v>
      </c>
      <c r="V337" s="3">
        <f>IFERROR(('Channel wise traffic'!F337-'Channel wise traffic'!F330)/'Channel wise traffic'!F330,"NA")</f>
        <v>0.00970870878989475</v>
      </c>
      <c r="W337" t="str">
        <f t="shared" si="65"/>
        <v/>
      </c>
    </row>
    <row r="338" spans="2:23">
      <c r="B338" s="17">
        <v>43801</v>
      </c>
      <c r="C338" s="8">
        <v>21500167</v>
      </c>
      <c r="D338" s="8">
        <v>5643793</v>
      </c>
      <c r="E338" s="8">
        <v>2212367</v>
      </c>
      <c r="F338" s="8">
        <v>1582727</v>
      </c>
      <c r="G338" s="8">
        <v>1310814</v>
      </c>
      <c r="H338" s="18">
        <f t="shared" si="55"/>
        <v>0.0609676194608163</v>
      </c>
      <c r="I338" s="20">
        <f t="shared" si="60"/>
        <v>-0.0396777079107059</v>
      </c>
      <c r="J338" s="20">
        <f t="shared" si="61"/>
        <v>-0.0294117554116759</v>
      </c>
      <c r="K338" s="20">
        <f t="shared" si="62"/>
        <v>-0.0105770418674134</v>
      </c>
      <c r="L338" s="21">
        <f t="shared" si="56"/>
        <v>0.262499961046814</v>
      </c>
      <c r="M338" s="21">
        <f t="shared" si="57"/>
        <v>0.392000025514756</v>
      </c>
      <c r="N338" s="21">
        <f t="shared" si="58"/>
        <v>0.715399840984791</v>
      </c>
      <c r="O338" s="21">
        <f t="shared" si="59"/>
        <v>0.828199683205</v>
      </c>
      <c r="P338" s="22" t="str">
        <f t="shared" si="63"/>
        <v/>
      </c>
      <c r="Q338" s="22" t="str">
        <f t="shared" si="64"/>
        <v/>
      </c>
      <c r="R338" s="3">
        <f ca="1">IF(ROW()&gt;3,IFERROR((VALUE(TRIM(CLEAN('Supporting Data'!G338)))-VALUE(TRIM(CLEAN(OFFSET('Supporting Data'!G338,-7,0)))))/VALUE(TRIM(CLEAN(OFFSET('Supporting Data'!G338,-7,0)))),""),"")</f>
        <v>0</v>
      </c>
      <c r="S338" s="3">
        <f>IFERROR(('Channel wise traffic'!C338-'Channel wise traffic'!C331)/'Channel wise traffic'!C331,"NA")</f>
        <v>-0.0294117315122864</v>
      </c>
      <c r="T338" s="3">
        <f>IFERROR(('Channel wise traffic'!D338-'Channel wise traffic'!D331)/'Channel wise traffic'!D331,"NA")</f>
        <v>-0.0294116909423328</v>
      </c>
      <c r="U338" s="3">
        <f>IFERROR(('Channel wise traffic'!E338-'Channel wise traffic'!E331)/'Channel wise traffic'!E331,"NA")</f>
        <v>-0.0294116802130764</v>
      </c>
      <c r="V338" s="3">
        <f>IFERROR(('Channel wise traffic'!F338-'Channel wise traffic'!F331)/'Channel wise traffic'!F331,"NA")</f>
        <v>-0.0294117238522231</v>
      </c>
      <c r="W338" t="str">
        <f t="shared" si="65"/>
        <v/>
      </c>
    </row>
    <row r="339" spans="2:23">
      <c r="B339" s="17">
        <v>43802</v>
      </c>
      <c r="C339" s="8">
        <v>20848646</v>
      </c>
      <c r="D339" s="8">
        <v>5420648</v>
      </c>
      <c r="E339" s="8">
        <v>2254989</v>
      </c>
      <c r="F339" s="8">
        <v>1580296</v>
      </c>
      <c r="G339" s="8">
        <v>1282884</v>
      </c>
      <c r="H339" s="18">
        <f t="shared" si="55"/>
        <v>0.0615332046023516</v>
      </c>
      <c r="I339" s="20">
        <f t="shared" si="60"/>
        <v>0.0192223813825337</v>
      </c>
      <c r="J339" s="20">
        <f t="shared" si="61"/>
        <v>-0.010309306734796</v>
      </c>
      <c r="K339" s="20">
        <f t="shared" si="62"/>
        <v>0.0298393107243419</v>
      </c>
      <c r="L339" s="21">
        <f t="shared" si="56"/>
        <v>0.26000000191859</v>
      </c>
      <c r="M339" s="21">
        <f t="shared" si="57"/>
        <v>0.41599989521548</v>
      </c>
      <c r="N339" s="21">
        <f t="shared" si="58"/>
        <v>0.700799870864115</v>
      </c>
      <c r="O339" s="21">
        <f t="shared" si="59"/>
        <v>0.811799814718255</v>
      </c>
      <c r="P339" s="22" t="str">
        <f t="shared" si="63"/>
        <v/>
      </c>
      <c r="Q339" s="22" t="str">
        <f t="shared" si="64"/>
        <v/>
      </c>
      <c r="R339" s="3">
        <f ca="1">IF(ROW()&gt;3,IFERROR((VALUE(TRIM(CLEAN('Supporting Data'!G339)))-VALUE(TRIM(CLEAN(OFFSET('Supporting Data'!G339,-7,0)))))/VALUE(TRIM(CLEAN(OFFSET('Supporting Data'!G339,-7,0)))),""),"")</f>
        <v>0.2</v>
      </c>
      <c r="S339" s="3">
        <f>IFERROR(('Channel wise traffic'!C339-'Channel wise traffic'!C332)/'Channel wise traffic'!C332,"NA")</f>
        <v>-0.0103093544769403</v>
      </c>
      <c r="T339" s="3">
        <f>IFERROR(('Channel wise traffic'!D339-'Channel wise traffic'!D332)/'Channel wise traffic'!D332,"NA")</f>
        <v>-0.0103093109761276</v>
      </c>
      <c r="U339" s="3">
        <f>IFERROR(('Channel wise traffic'!E339-'Channel wise traffic'!E332)/'Channel wise traffic'!E332,"NA")</f>
        <v>-0.0103092472078852</v>
      </c>
      <c r="V339" s="3">
        <f>IFERROR(('Channel wise traffic'!F339-'Channel wise traffic'!F332)/'Channel wise traffic'!F332,"NA")</f>
        <v>-0.0103092632925412</v>
      </c>
      <c r="W339" t="str">
        <f t="shared" si="65"/>
        <v/>
      </c>
    </row>
    <row r="340" spans="2:23">
      <c r="B340" s="17">
        <v>43803</v>
      </c>
      <c r="C340" s="8">
        <v>22368860</v>
      </c>
      <c r="D340" s="8">
        <v>5759981</v>
      </c>
      <c r="E340" s="8">
        <v>2280952</v>
      </c>
      <c r="F340" s="8">
        <v>1581840</v>
      </c>
      <c r="G340" s="8">
        <v>1336022</v>
      </c>
      <c r="H340" s="18">
        <f t="shared" si="55"/>
        <v>0.0597268703009452</v>
      </c>
      <c r="I340" s="20">
        <f t="shared" si="60"/>
        <v>-0.00826334628409224</v>
      </c>
      <c r="J340" s="20">
        <f t="shared" si="61"/>
        <v>-0.0190476278183152</v>
      </c>
      <c r="K340" s="20">
        <f t="shared" si="62"/>
        <v>0.0109936851574539</v>
      </c>
      <c r="L340" s="21">
        <f t="shared" si="56"/>
        <v>0.257499979882748</v>
      </c>
      <c r="M340" s="21">
        <f t="shared" si="57"/>
        <v>0.395999917360839</v>
      </c>
      <c r="N340" s="21">
        <f t="shared" si="58"/>
        <v>0.693499907056352</v>
      </c>
      <c r="O340" s="21">
        <f t="shared" si="59"/>
        <v>0.844599959540788</v>
      </c>
      <c r="P340" s="22" t="str">
        <f t="shared" si="63"/>
        <v/>
      </c>
      <c r="Q340" s="22" t="str">
        <f t="shared" si="64"/>
        <v/>
      </c>
      <c r="R340" s="3">
        <f ca="1">IF(ROW()&gt;3,IFERROR((VALUE(TRIM(CLEAN('Supporting Data'!G340)))-VALUE(TRIM(CLEAN(OFFSET('Supporting Data'!G340,-7,0)))))/VALUE(TRIM(CLEAN(OFFSET('Supporting Data'!G340,-7,0)))),""),"")</f>
        <v>0</v>
      </c>
      <c r="S340" s="3">
        <f>IFERROR(('Channel wise traffic'!C340-'Channel wise traffic'!C333)/'Channel wise traffic'!C333,"NA")</f>
        <v>-0.0190476387700852</v>
      </c>
      <c r="T340" s="3">
        <f>IFERROR(('Channel wise traffic'!D340-'Channel wise traffic'!D333)/'Channel wise traffic'!D333,"NA")</f>
        <v>-0.0190476778282977</v>
      </c>
      <c r="U340" s="3">
        <f>IFERROR(('Channel wise traffic'!E340-'Channel wise traffic'!E333)/'Channel wise traffic'!E333,"NA")</f>
        <v>-0.0190475658918684</v>
      </c>
      <c r="V340" s="3">
        <f>IFERROR(('Channel wise traffic'!F340-'Channel wise traffic'!F333)/'Channel wise traffic'!F333,"NA")</f>
        <v>-0.0190475933459418</v>
      </c>
      <c r="W340" t="str">
        <f t="shared" si="65"/>
        <v/>
      </c>
    </row>
    <row r="341" spans="2:23">
      <c r="B341" s="17">
        <v>43804</v>
      </c>
      <c r="C341" s="8">
        <v>22586034</v>
      </c>
      <c r="D341" s="8">
        <v>5815903</v>
      </c>
      <c r="E341" s="8">
        <v>2419415</v>
      </c>
      <c r="F341" s="8">
        <v>1783835</v>
      </c>
      <c r="G341" s="8">
        <v>1418862</v>
      </c>
      <c r="H341" s="18">
        <f t="shared" si="55"/>
        <v>0.0628203251620005</v>
      </c>
      <c r="I341" s="20">
        <f t="shared" si="60"/>
        <v>0.0952302291330244</v>
      </c>
      <c r="J341" s="20">
        <f t="shared" si="61"/>
        <v>-0.00952379198241721</v>
      </c>
      <c r="K341" s="20">
        <f t="shared" si="62"/>
        <v>0.105761269445436</v>
      </c>
      <c r="L341" s="21">
        <f t="shared" si="56"/>
        <v>0.257499966572263</v>
      </c>
      <c r="M341" s="21">
        <f t="shared" si="57"/>
        <v>0.41599988858136</v>
      </c>
      <c r="N341" s="21">
        <f t="shared" si="58"/>
        <v>0.737300132470039</v>
      </c>
      <c r="O341" s="21">
        <f t="shared" si="59"/>
        <v>0.795399798748203</v>
      </c>
      <c r="P341" s="22" t="str">
        <f t="shared" si="63"/>
        <v/>
      </c>
      <c r="Q341" s="22" t="str">
        <f t="shared" si="64"/>
        <v/>
      </c>
      <c r="R341" s="3">
        <f ca="1">IF(ROW()&gt;3,IFERROR((VALUE(TRIM(CLEAN('Supporting Data'!G341)))-VALUE(TRIM(CLEAN(OFFSET('Supporting Data'!G341,-7,0)))))/VALUE(TRIM(CLEAN(OFFSET('Supporting Data'!G341,-7,0)))),""),"")</f>
        <v>0.0714285714285714</v>
      </c>
      <c r="S341" s="3">
        <f>IFERROR(('Channel wise traffic'!C341-'Channel wise traffic'!C334)/'Channel wise traffic'!C334,"NA")</f>
        <v>-0.00952375847742654</v>
      </c>
      <c r="T341" s="3">
        <f>IFERROR(('Channel wise traffic'!D341-'Channel wise traffic'!D334)/'Channel wise traffic'!D334,"NA")</f>
        <v>-0.00952383891414885</v>
      </c>
      <c r="U341" s="3">
        <f>IFERROR(('Channel wise traffic'!E341-'Channel wise traffic'!E334)/'Channel wise traffic'!E334,"NA")</f>
        <v>-0.00952378294593422</v>
      </c>
      <c r="V341" s="3">
        <f>IFERROR(('Channel wise traffic'!F341-'Channel wise traffic'!F334)/'Channel wise traffic'!F334,"NA")</f>
        <v>-0.00952379667297089</v>
      </c>
      <c r="W341" t="str">
        <f t="shared" si="65"/>
        <v/>
      </c>
    </row>
    <row r="342" spans="2:23">
      <c r="B342" s="17">
        <v>43805</v>
      </c>
      <c r="C342" s="8">
        <v>21065820</v>
      </c>
      <c r="D342" s="8">
        <v>5108461</v>
      </c>
      <c r="E342" s="8">
        <v>2125119</v>
      </c>
      <c r="F342" s="8">
        <v>1582364</v>
      </c>
      <c r="G342" s="8">
        <v>1336464</v>
      </c>
      <c r="H342" s="18">
        <f t="shared" si="55"/>
        <v>0.0634422965733116</v>
      </c>
      <c r="I342" s="20">
        <f t="shared" si="60"/>
        <v>-0.0205136999854887</v>
      </c>
      <c r="J342" s="20">
        <f t="shared" si="61"/>
        <v>-0.029999990790769</v>
      </c>
      <c r="K342" s="20">
        <f t="shared" si="62"/>
        <v>0.00977968114970805</v>
      </c>
      <c r="L342" s="21">
        <f t="shared" si="56"/>
        <v>0.242499983385408</v>
      </c>
      <c r="M342" s="21">
        <f t="shared" si="57"/>
        <v>0.41599984809515</v>
      </c>
      <c r="N342" s="21">
        <f t="shared" si="58"/>
        <v>0.744600184742596</v>
      </c>
      <c r="O342" s="21">
        <f t="shared" si="59"/>
        <v>0.844599599080869</v>
      </c>
      <c r="P342" s="22" t="str">
        <f t="shared" si="63"/>
        <v/>
      </c>
      <c r="Q342" s="22" t="str">
        <f t="shared" si="64"/>
        <v/>
      </c>
      <c r="R342" s="3">
        <f ca="1">IF(ROW()&gt;3,IFERROR((VALUE(TRIM(CLEAN('Supporting Data'!G342)))-VALUE(TRIM(CLEAN(OFFSET('Supporting Data'!G342,-7,0)))))/VALUE(TRIM(CLEAN(OFFSET('Supporting Data'!G342,-7,0)))),""),"")</f>
        <v>-0.0714285714285714</v>
      </c>
      <c r="S342" s="3">
        <f>IFERROR(('Channel wise traffic'!C342-'Channel wise traffic'!C335)/'Channel wise traffic'!C335,"NA")</f>
        <v>-0.029999966744442</v>
      </c>
      <c r="T342" s="3">
        <f>IFERROR(('Channel wise traffic'!D342-'Channel wise traffic'!D335)/'Channel wise traffic'!D335,"NA")</f>
        <v>-0.0299999266672249</v>
      </c>
      <c r="U342" s="3">
        <f>IFERROR(('Channel wise traffic'!E342-'Channel wise traffic'!E335)/'Channel wise traffic'!E335,"NA")</f>
        <v>-0.0299999120936897</v>
      </c>
      <c r="V342" s="3">
        <f>IFERROR(('Channel wise traffic'!F342-'Channel wise traffic'!F335)/'Channel wise traffic'!F335,"NA")</f>
        <v>-0.0299999574958541</v>
      </c>
      <c r="W342" t="str">
        <f t="shared" si="65"/>
        <v/>
      </c>
    </row>
    <row r="343" spans="2:23">
      <c r="B343" s="17">
        <v>43806</v>
      </c>
      <c r="C343" s="8">
        <v>43991955</v>
      </c>
      <c r="D343" s="8">
        <v>9145927</v>
      </c>
      <c r="E343" s="8">
        <v>3140711</v>
      </c>
      <c r="F343" s="8">
        <v>2157040</v>
      </c>
      <c r="G343" s="8">
        <v>1665666</v>
      </c>
      <c r="H343" s="18">
        <f t="shared" si="55"/>
        <v>0.0378629683541002</v>
      </c>
      <c r="I343" s="20">
        <f t="shared" si="60"/>
        <v>-0.0362374478893939</v>
      </c>
      <c r="J343" s="20">
        <f t="shared" si="61"/>
        <v>-0.0666666765674667</v>
      </c>
      <c r="K343" s="20">
        <f t="shared" si="62"/>
        <v>0.0326027453580708</v>
      </c>
      <c r="L343" s="21">
        <f t="shared" si="56"/>
        <v>0.20789998989588</v>
      </c>
      <c r="M343" s="21">
        <f t="shared" si="57"/>
        <v>0.343399963721556</v>
      </c>
      <c r="N343" s="21">
        <f t="shared" si="58"/>
        <v>0.686799899767919</v>
      </c>
      <c r="O343" s="21">
        <f t="shared" si="59"/>
        <v>0.7721998664837</v>
      </c>
      <c r="P343" s="22" t="str">
        <f t="shared" si="63"/>
        <v/>
      </c>
      <c r="Q343" s="22" t="str">
        <f t="shared" si="64"/>
        <v/>
      </c>
      <c r="R343" s="3">
        <f ca="1">IF(ROW()&gt;3,IFERROR((VALUE(TRIM(CLEAN('Supporting Data'!G343)))-VALUE(TRIM(CLEAN(OFFSET('Supporting Data'!G343,-7,0)))))/VALUE(TRIM(CLEAN(OFFSET('Supporting Data'!G343,-7,0)))),""),"")</f>
        <v>0.0344827586206897</v>
      </c>
      <c r="S343" s="3">
        <f>IFERROR(('Channel wise traffic'!C343-'Channel wise traffic'!C336)/'Channel wise traffic'!C336,"NA")</f>
        <v>-0.0666666273777759</v>
      </c>
      <c r="T343" s="3">
        <f>IFERROR(('Channel wise traffic'!D343-'Channel wise traffic'!D336)/'Channel wise traffic'!D336,"NA")</f>
        <v>-0.066666645712592</v>
      </c>
      <c r="U343" s="3">
        <f>IFERROR(('Channel wise traffic'!E343-'Channel wise traffic'!E336)/'Channel wise traffic'!E336,"NA")</f>
        <v>-0.0666666538084843</v>
      </c>
      <c r="V343" s="3">
        <f>IFERROR(('Channel wise traffic'!F343-'Channel wise traffic'!F336)/'Channel wise traffic'!F336,"NA")</f>
        <v>-0.0666666340266641</v>
      </c>
      <c r="W343" t="str">
        <f t="shared" si="65"/>
        <v/>
      </c>
    </row>
    <row r="344" spans="2:23">
      <c r="B344" s="17">
        <v>43807</v>
      </c>
      <c r="C344" s="8">
        <v>43991955</v>
      </c>
      <c r="D344" s="8">
        <v>9238310</v>
      </c>
      <c r="E344" s="8">
        <v>3078205</v>
      </c>
      <c r="F344" s="8">
        <v>2093179</v>
      </c>
      <c r="G344" s="8">
        <v>1632680</v>
      </c>
      <c r="H344" s="18">
        <f t="shared" si="55"/>
        <v>0.0371131494383462</v>
      </c>
      <c r="I344" s="20">
        <f t="shared" si="60"/>
        <v>-0.179282704303402</v>
      </c>
      <c r="J344" s="20">
        <f t="shared" si="61"/>
        <v>-0.0576923076923077</v>
      </c>
      <c r="K344" s="20">
        <f t="shared" si="62"/>
        <v>-0.129034706607692</v>
      </c>
      <c r="L344" s="21">
        <f t="shared" si="56"/>
        <v>0.209999987497714</v>
      </c>
      <c r="M344" s="21">
        <f t="shared" si="57"/>
        <v>0.33320001169045</v>
      </c>
      <c r="N344" s="21">
        <f t="shared" si="58"/>
        <v>0.679999870054139</v>
      </c>
      <c r="O344" s="21">
        <f t="shared" si="59"/>
        <v>0.780000181542047</v>
      </c>
      <c r="P344" s="22" t="str">
        <f t="shared" si="63"/>
        <v/>
      </c>
      <c r="Q344" s="22" t="str">
        <f t="shared" si="64"/>
        <v/>
      </c>
      <c r="R344" s="3">
        <f ca="1">IF(ROW()&gt;3,IFERROR((VALUE(TRIM(CLEAN('Supporting Data'!G344)))-VALUE(TRIM(CLEAN(OFFSET('Supporting Data'!G344,-7,0)))))/VALUE(TRIM(CLEAN(OFFSET('Supporting Data'!G344,-7,0)))),""),"")</f>
        <v>-0.0740740740740741</v>
      </c>
      <c r="S344" s="3">
        <f>IFERROR(('Channel wise traffic'!C344-'Channel wise traffic'!C337)/'Channel wise traffic'!C337,"NA")</f>
        <v>-0.0576922733653832</v>
      </c>
      <c r="T344" s="3">
        <f>IFERROR(('Channel wise traffic'!D344-'Channel wise traffic'!D337)/'Channel wise traffic'!D337,"NA")</f>
        <v>-0.0576923107435897</v>
      </c>
      <c r="U344" s="3">
        <f>IFERROR(('Channel wise traffic'!E344-'Channel wise traffic'!E337)/'Channel wise traffic'!E337,"NA")</f>
        <v>-0.0576922440314625</v>
      </c>
      <c r="V344" s="3">
        <f>IFERROR(('Channel wise traffic'!F344-'Channel wise traffic'!F337)/'Channel wise traffic'!F337,"NA")</f>
        <v>-0.0576923013550293</v>
      </c>
      <c r="W344" t="str">
        <f t="shared" si="65"/>
        <v/>
      </c>
    </row>
    <row r="345" spans="2:23">
      <c r="B345" s="17">
        <v>43808</v>
      </c>
      <c r="C345" s="8">
        <v>22586034</v>
      </c>
      <c r="D345" s="8">
        <v>5533578</v>
      </c>
      <c r="E345" s="8">
        <v>2257699</v>
      </c>
      <c r="F345" s="8">
        <v>1582196</v>
      </c>
      <c r="G345" s="8">
        <v>1245504</v>
      </c>
      <c r="H345" s="18">
        <f t="shared" si="55"/>
        <v>0.055144874040303</v>
      </c>
      <c r="I345" s="20">
        <f t="shared" si="60"/>
        <v>-0.0498240024900558</v>
      </c>
      <c r="J345" s="20">
        <f t="shared" si="61"/>
        <v>0.050505049565429</v>
      </c>
      <c r="K345" s="20">
        <f t="shared" si="62"/>
        <v>-0.0955055400228573</v>
      </c>
      <c r="L345" s="21">
        <f t="shared" si="56"/>
        <v>0.244999985389201</v>
      </c>
      <c r="M345" s="21">
        <f t="shared" si="57"/>
        <v>0.407999851090922</v>
      </c>
      <c r="N345" s="21">
        <f t="shared" si="58"/>
        <v>0.700800239535917</v>
      </c>
      <c r="O345" s="21">
        <f t="shared" si="59"/>
        <v>0.787199563138827</v>
      </c>
      <c r="P345" s="22" t="str">
        <f t="shared" si="63"/>
        <v/>
      </c>
      <c r="Q345" s="22" t="str">
        <f t="shared" si="64"/>
        <v/>
      </c>
      <c r="R345" s="3">
        <f ca="1">IF(ROW()&gt;3,IFERROR((VALUE(TRIM(CLEAN('Supporting Data'!G345)))-VALUE(TRIM(CLEAN(OFFSET('Supporting Data'!G345,-7,0)))))/VALUE(TRIM(CLEAN(OFFSET('Supporting Data'!G345,-7,0)))),""),"")</f>
        <v>-0.0384615384615385</v>
      </c>
      <c r="S345" s="3">
        <f>IFERROR(('Channel wise traffic'!C345-'Channel wise traffic'!C338)/'Channel wise traffic'!C338,"NA")</f>
        <v>0.0505050348446911</v>
      </c>
      <c r="T345" s="3">
        <f>IFERROR(('Channel wise traffic'!D345-'Channel wise traffic'!D338)/'Channel wise traffic'!D338,"NA")</f>
        <v>0.0505050348446911</v>
      </c>
      <c r="U345" s="3">
        <f>IFERROR(('Channel wise traffic'!E345-'Channel wise traffic'!E338)/'Channel wise traffic'!E338,"NA")</f>
        <v>0.0505049010197808</v>
      </c>
      <c r="V345" s="3">
        <f>IFERROR(('Channel wise traffic'!F345-'Channel wise traffic'!F338)/'Channel wise traffic'!F338,"NA")</f>
        <v>0.0505049782264645</v>
      </c>
      <c r="W345" t="str">
        <f t="shared" si="65"/>
        <v/>
      </c>
    </row>
    <row r="346" spans="2:23">
      <c r="B346" s="17">
        <v>43809</v>
      </c>
      <c r="C346" s="8">
        <v>21500167</v>
      </c>
      <c r="D346" s="8">
        <v>5213790</v>
      </c>
      <c r="E346" s="8">
        <v>2106371</v>
      </c>
      <c r="F346" s="8">
        <v>1522274</v>
      </c>
      <c r="G346" s="8">
        <v>1235782</v>
      </c>
      <c r="H346" s="18">
        <f t="shared" si="55"/>
        <v>0.0574777861027777</v>
      </c>
      <c r="I346" s="20">
        <f t="shared" si="60"/>
        <v>-0.0367157124104752</v>
      </c>
      <c r="J346" s="20">
        <f t="shared" si="61"/>
        <v>0.0312500389713557</v>
      </c>
      <c r="K346" s="20">
        <f t="shared" si="62"/>
        <v>-0.0659061806675178</v>
      </c>
      <c r="L346" s="21">
        <f t="shared" si="56"/>
        <v>0.242499976860645</v>
      </c>
      <c r="M346" s="21">
        <f t="shared" si="57"/>
        <v>0.403999969312151</v>
      </c>
      <c r="N346" s="21">
        <f t="shared" si="58"/>
        <v>0.722699847272869</v>
      </c>
      <c r="O346" s="21">
        <f t="shared" si="59"/>
        <v>0.811799978190523</v>
      </c>
      <c r="P346" s="22" t="str">
        <f t="shared" si="63"/>
        <v/>
      </c>
      <c r="Q346" s="22" t="str">
        <f t="shared" si="64"/>
        <v/>
      </c>
      <c r="R346" s="3">
        <f ca="1">IF(ROW()&gt;3,IFERROR((VALUE(TRIM(CLEAN('Supporting Data'!G346)))-VALUE(TRIM(CLEAN(OFFSET('Supporting Data'!G346,-7,0)))))/VALUE(TRIM(CLEAN(OFFSET('Supporting Data'!G346,-7,0)))),""),"")</f>
        <v>-0.0333333333333333</v>
      </c>
      <c r="S346" s="3">
        <f>IFERROR(('Channel wise traffic'!C346-'Channel wise traffic'!C339)/'Channel wise traffic'!C339,"NA")</f>
        <v>0.0312500999265606</v>
      </c>
      <c r="T346" s="3">
        <f>IFERROR(('Channel wise traffic'!D346-'Channel wise traffic'!D339)/'Channel wise traffic'!D339,"NA")</f>
        <v>0.0312500999265606</v>
      </c>
      <c r="U346" s="3">
        <f>IFERROR(('Channel wise traffic'!E346-'Channel wise traffic'!E339)/'Channel wise traffic'!E339,"NA")</f>
        <v>0.0312499046155604</v>
      </c>
      <c r="V346" s="3">
        <f>IFERROR(('Channel wise traffic'!F346-'Channel wise traffic'!F339)/'Channel wise traffic'!F339,"NA")</f>
        <v>0.0312499538800527</v>
      </c>
      <c r="W346" t="str">
        <f t="shared" si="65"/>
        <v/>
      </c>
    </row>
    <row r="347" spans="2:23">
      <c r="B347" s="17">
        <v>43810</v>
      </c>
      <c r="C347" s="8">
        <v>22586034</v>
      </c>
      <c r="D347" s="8">
        <v>5477113</v>
      </c>
      <c r="E347" s="8">
        <v>2212753</v>
      </c>
      <c r="F347" s="8">
        <v>1566850</v>
      </c>
      <c r="G347" s="8">
        <v>1246273</v>
      </c>
      <c r="H347" s="18">
        <f t="shared" si="55"/>
        <v>0.0551789216291802</v>
      </c>
      <c r="I347" s="20">
        <f t="shared" si="60"/>
        <v>-0.0671762890132049</v>
      </c>
      <c r="J347" s="20">
        <f t="shared" si="61"/>
        <v>0.00970876477388656</v>
      </c>
      <c r="K347" s="20">
        <f t="shared" si="62"/>
        <v>-0.0761457723943884</v>
      </c>
      <c r="L347" s="21">
        <f t="shared" si="56"/>
        <v>0.242499989152589</v>
      </c>
      <c r="M347" s="21">
        <f t="shared" si="57"/>
        <v>0.403999880959184</v>
      </c>
      <c r="N347" s="21">
        <f t="shared" si="58"/>
        <v>0.708099819546059</v>
      </c>
      <c r="O347" s="21">
        <f t="shared" si="59"/>
        <v>0.795400325493825</v>
      </c>
      <c r="P347" s="22" t="str">
        <f t="shared" si="63"/>
        <v/>
      </c>
      <c r="Q347" s="22" t="str">
        <f t="shared" si="64"/>
        <v/>
      </c>
      <c r="R347" s="3">
        <f ca="1">IF(ROW()&gt;3,IFERROR((VALUE(TRIM(CLEAN('Supporting Data'!G347)))-VALUE(TRIM(CLEAN(OFFSET('Supporting Data'!G347,-7,0)))))/VALUE(TRIM(CLEAN(OFFSET('Supporting Data'!G347,-7,0)))),""),"")</f>
        <v>-0.0357142857142857</v>
      </c>
      <c r="S347" s="3">
        <f>IFERROR(('Channel wise traffic'!C347-'Channel wise traffic'!C340)/'Channel wise traffic'!C340,"NA")</f>
        <v>0.00970881020227899</v>
      </c>
      <c r="T347" s="3">
        <f>IFERROR(('Channel wise traffic'!D347-'Channel wise traffic'!D340)/'Channel wise traffic'!D340,"NA")</f>
        <v>0.00970876840687252</v>
      </c>
      <c r="U347" s="3">
        <f>IFERROR(('Channel wise traffic'!E347-'Channel wise traffic'!E340)/'Channel wise traffic'!E340,"NA")</f>
        <v>0.00970871024403249</v>
      </c>
      <c r="V347" s="3">
        <f>IFERROR(('Channel wise traffic'!F347-'Channel wise traffic'!F340)/'Channel wise traffic'!F340,"NA")</f>
        <v>0.00970872450933243</v>
      </c>
      <c r="W347" t="str">
        <f t="shared" si="65"/>
        <v/>
      </c>
    </row>
    <row r="348" spans="2:23">
      <c r="B348" s="17">
        <v>43811</v>
      </c>
      <c r="C348" s="8">
        <v>21934513</v>
      </c>
      <c r="D348" s="8">
        <v>5648137</v>
      </c>
      <c r="E348" s="8">
        <v>2259254</v>
      </c>
      <c r="F348" s="8">
        <v>1682241</v>
      </c>
      <c r="G348" s="8">
        <v>1379437</v>
      </c>
      <c r="H348" s="18">
        <f t="shared" si="55"/>
        <v>0.0628888820098262</v>
      </c>
      <c r="I348" s="20">
        <f t="shared" si="60"/>
        <v>-0.0277863527249303</v>
      </c>
      <c r="J348" s="20">
        <f t="shared" si="61"/>
        <v>-0.0288461887554052</v>
      </c>
      <c r="K348" s="20">
        <f t="shared" si="62"/>
        <v>0.0010913163478365</v>
      </c>
      <c r="L348" s="21">
        <f t="shared" si="56"/>
        <v>0.25749999555495</v>
      </c>
      <c r="M348" s="21">
        <f t="shared" si="57"/>
        <v>0.399999858360376</v>
      </c>
      <c r="N348" s="21">
        <f t="shared" si="58"/>
        <v>0.744600208741469</v>
      </c>
      <c r="O348" s="21">
        <f t="shared" si="59"/>
        <v>0.819999631444008</v>
      </c>
      <c r="P348" s="22" t="str">
        <f t="shared" si="63"/>
        <v/>
      </c>
      <c r="Q348" s="22" t="str">
        <f t="shared" si="64"/>
        <v/>
      </c>
      <c r="R348" s="3">
        <f ca="1">IF(ROW()&gt;3,IFERROR((VALUE(TRIM(CLEAN('Supporting Data'!G348)))-VALUE(TRIM(CLEAN(OFFSET('Supporting Data'!G348,-7,0)))))/VALUE(TRIM(CLEAN(OFFSET('Supporting Data'!G348,-7,0)))),""),"")</f>
        <v>-0.1</v>
      </c>
      <c r="S348" s="3">
        <f>IFERROR(('Channel wise traffic'!C348-'Channel wise traffic'!C341)/'Channel wise traffic'!C341,"NA")</f>
        <v>-0.0288462437209229</v>
      </c>
      <c r="T348" s="3">
        <f>IFERROR(('Channel wise traffic'!D348-'Channel wise traffic'!D341)/'Channel wise traffic'!D341,"NA")</f>
        <v>-0.0288462437209229</v>
      </c>
      <c r="U348" s="3">
        <f>IFERROR(('Channel wise traffic'!E348-'Channel wise traffic'!E341)/'Channel wise traffic'!E341,"NA")</f>
        <v>-0.0288460725718193</v>
      </c>
      <c r="V348" s="3">
        <f>IFERROR(('Channel wise traffic'!F348-'Channel wise traffic'!F341)/'Channel wise traffic'!F341,"NA")</f>
        <v>-0.0288461145486795</v>
      </c>
      <c r="W348" t="str">
        <f t="shared" si="65"/>
        <v/>
      </c>
    </row>
    <row r="349" spans="2:23">
      <c r="B349" s="17">
        <v>43812</v>
      </c>
      <c r="C349" s="8">
        <v>22803207</v>
      </c>
      <c r="D349" s="8">
        <v>5928833</v>
      </c>
      <c r="E349" s="8">
        <v>2276672</v>
      </c>
      <c r="F349" s="8">
        <v>1661970</v>
      </c>
      <c r="G349" s="8">
        <v>1308303</v>
      </c>
      <c r="H349" s="18">
        <f t="shared" si="55"/>
        <v>0.0573736404708338</v>
      </c>
      <c r="I349" s="20">
        <f t="shared" si="60"/>
        <v>-0.0210712746471285</v>
      </c>
      <c r="J349" s="20">
        <f t="shared" si="61"/>
        <v>0.0824742165270566</v>
      </c>
      <c r="K349" s="20">
        <f t="shared" si="62"/>
        <v>-0.0956563118024132</v>
      </c>
      <c r="L349" s="21">
        <f t="shared" si="56"/>
        <v>0.259999964040146</v>
      </c>
      <c r="M349" s="21">
        <f t="shared" si="57"/>
        <v>0.384000021589409</v>
      </c>
      <c r="N349" s="21">
        <f t="shared" si="58"/>
        <v>0.729999754026931</v>
      </c>
      <c r="O349" s="21">
        <f t="shared" si="59"/>
        <v>0.787200129966245</v>
      </c>
      <c r="P349" s="22" t="str">
        <f t="shared" si="63"/>
        <v/>
      </c>
      <c r="Q349" s="22" t="str">
        <f t="shared" si="64"/>
        <v/>
      </c>
      <c r="R349" s="3">
        <f ca="1">IF(ROW()&gt;3,IFERROR((VALUE(TRIM(CLEAN('Supporting Data'!G349)))-VALUE(TRIM(CLEAN(OFFSET('Supporting Data'!G349,-7,0)))))/VALUE(TRIM(CLEAN(OFFSET('Supporting Data'!G349,-7,0)))),""),"")</f>
        <v>-0.0384615384615385</v>
      </c>
      <c r="S349" s="3">
        <f>IFERROR(('Channel wise traffic'!C349-'Channel wise traffic'!C342)/'Channel wise traffic'!C342,"NA")</f>
        <v>0.0824741765063073</v>
      </c>
      <c r="T349" s="3">
        <f>IFERROR(('Channel wise traffic'!D349-'Channel wise traffic'!D342)/'Channel wise traffic'!D342,"NA")</f>
        <v>0.0824743119932219</v>
      </c>
      <c r="U349" s="3">
        <f>IFERROR(('Channel wise traffic'!E349-'Channel wise traffic'!E342)/'Channel wise traffic'!E342,"NA")</f>
        <v>0.0824739776630819</v>
      </c>
      <c r="V349" s="3">
        <f>IFERROR(('Channel wise traffic'!F349-'Channel wise traffic'!F342)/'Channel wise traffic'!F342,"NA")</f>
        <v>0.0824741063403293</v>
      </c>
      <c r="W349" t="str">
        <f t="shared" si="65"/>
        <v/>
      </c>
    </row>
    <row r="350" spans="2:23">
      <c r="B350" s="17">
        <v>43813</v>
      </c>
      <c r="C350" s="8">
        <v>45787545</v>
      </c>
      <c r="D350" s="8">
        <v>9230769</v>
      </c>
      <c r="E350" s="8">
        <v>3232615</v>
      </c>
      <c r="F350" s="8">
        <v>2220160</v>
      </c>
      <c r="G350" s="8">
        <v>1783676</v>
      </c>
      <c r="H350" s="18">
        <f t="shared" si="55"/>
        <v>0.0389554845100343</v>
      </c>
      <c r="I350" s="20">
        <f t="shared" si="60"/>
        <v>0.0708485374618921</v>
      </c>
      <c r="J350" s="20">
        <f t="shared" si="61"/>
        <v>0.0408163265306122</v>
      </c>
      <c r="K350" s="20">
        <f t="shared" si="62"/>
        <v>0.0288544771692689</v>
      </c>
      <c r="L350" s="21">
        <f t="shared" si="56"/>
        <v>0.20159999842752</v>
      </c>
      <c r="M350" s="21">
        <f t="shared" si="57"/>
        <v>0.350199967088333</v>
      </c>
      <c r="N350" s="21">
        <f t="shared" si="58"/>
        <v>0.686800005568247</v>
      </c>
      <c r="O350" s="21">
        <f t="shared" si="59"/>
        <v>0.803399754972615</v>
      </c>
      <c r="P350" s="22" t="str">
        <f t="shared" si="63"/>
        <v/>
      </c>
      <c r="Q350" s="22" t="str">
        <f t="shared" si="64"/>
        <v/>
      </c>
      <c r="R350" s="3">
        <f ca="1">IF(ROW()&gt;3,IFERROR((VALUE(TRIM(CLEAN('Supporting Data'!G350)))-VALUE(TRIM(CLEAN(OFFSET('Supporting Data'!G350,-7,0)))))/VALUE(TRIM(CLEAN(OFFSET('Supporting Data'!G350,-7,0)))),""),"")</f>
        <v>-0.133333333333333</v>
      </c>
      <c r="S350" s="3">
        <f>IFERROR(('Channel wise traffic'!C350-'Channel wise traffic'!C343)/'Channel wise traffic'!C343,"NA")</f>
        <v>0.0408163007580174</v>
      </c>
      <c r="T350" s="3">
        <f>IFERROR(('Channel wise traffic'!D350-'Channel wise traffic'!D343)/'Channel wise traffic'!D343,"NA")</f>
        <v>0.0408163007580174</v>
      </c>
      <c r="U350" s="3">
        <f>IFERROR(('Channel wise traffic'!E350-'Channel wise traffic'!E343)/'Channel wise traffic'!E343,"NA")</f>
        <v>0.0408163476172813</v>
      </c>
      <c r="V350" s="3">
        <f>IFERROR(('Channel wise traffic'!F350-'Channel wise traffic'!F343)/'Channel wise traffic'!F343,"NA")</f>
        <v>0.0408162926297361</v>
      </c>
      <c r="W350" t="str">
        <f t="shared" si="65"/>
        <v/>
      </c>
    </row>
    <row r="351" spans="2:23">
      <c r="B351" s="17">
        <v>43814</v>
      </c>
      <c r="C351" s="8">
        <v>43094160</v>
      </c>
      <c r="D351" s="8">
        <v>8687782</v>
      </c>
      <c r="E351" s="8">
        <v>2806153</v>
      </c>
      <c r="F351" s="8">
        <v>1812775</v>
      </c>
      <c r="G351" s="8">
        <v>1385685</v>
      </c>
      <c r="H351" s="18">
        <f t="shared" si="55"/>
        <v>0.0321548209780629</v>
      </c>
      <c r="I351" s="20">
        <f t="shared" si="60"/>
        <v>-0.151281941347968</v>
      </c>
      <c r="J351" s="20">
        <f t="shared" si="61"/>
        <v>-0.0204081632653061</v>
      </c>
      <c r="K351" s="20">
        <f t="shared" si="62"/>
        <v>-0.13360031512605</v>
      </c>
      <c r="L351" s="21">
        <f t="shared" si="56"/>
        <v>0.20159998477752</v>
      </c>
      <c r="M351" s="21">
        <f t="shared" si="57"/>
        <v>0.322999932548952</v>
      </c>
      <c r="N351" s="21">
        <f t="shared" si="58"/>
        <v>0.646000057730281</v>
      </c>
      <c r="O351" s="21">
        <f t="shared" si="59"/>
        <v>0.764399884155507</v>
      </c>
      <c r="P351" s="22" t="str">
        <f t="shared" si="63"/>
        <v/>
      </c>
      <c r="Q351" s="22" t="str">
        <f t="shared" si="64"/>
        <v/>
      </c>
      <c r="R351" s="3">
        <f ca="1">IF(ROW()&gt;3,IFERROR((VALUE(TRIM(CLEAN('Supporting Data'!G351)))-VALUE(TRIM(CLEAN(OFFSET('Supporting Data'!G351,-7,0)))))/VALUE(TRIM(CLEAN(OFFSET('Supporting Data'!G351,-7,0)))),""),"")</f>
        <v>0.08</v>
      </c>
      <c r="S351" s="3">
        <f>IFERROR(('Channel wise traffic'!C351-'Channel wise traffic'!C344)/'Channel wise traffic'!C344,"NA")</f>
        <v>-0.0204082135218661</v>
      </c>
      <c r="T351" s="3">
        <f>IFERROR(('Channel wise traffic'!D351-'Channel wise traffic'!D344)/'Channel wise traffic'!D344,"NA")</f>
        <v>-0.020408192474247</v>
      </c>
      <c r="U351" s="3">
        <f>IFERROR(('Channel wise traffic'!E351-'Channel wise traffic'!E344)/'Channel wise traffic'!E344,"NA")</f>
        <v>-0.0204082771333188</v>
      </c>
      <c r="V351" s="3">
        <f>IFERROR(('Channel wise traffic'!F351-'Channel wise traffic'!F344)/'Channel wise traffic'!F344,"NA")</f>
        <v>-0.0204081900291557</v>
      </c>
      <c r="W351" t="str">
        <f t="shared" si="65"/>
        <v/>
      </c>
    </row>
    <row r="352" spans="2:23">
      <c r="B352" s="17">
        <v>43815</v>
      </c>
      <c r="C352" s="8">
        <v>21282993</v>
      </c>
      <c r="D352" s="8">
        <v>5427163</v>
      </c>
      <c r="E352" s="8">
        <v>2214282</v>
      </c>
      <c r="F352" s="8">
        <v>1584097</v>
      </c>
      <c r="G352" s="8">
        <v>1324939</v>
      </c>
      <c r="H352" s="18">
        <f t="shared" si="55"/>
        <v>0.0622534152033974</v>
      </c>
      <c r="I352" s="20">
        <f t="shared" si="60"/>
        <v>0.0637773945326551</v>
      </c>
      <c r="J352" s="20">
        <f t="shared" si="61"/>
        <v>-0.0576923332356624</v>
      </c>
      <c r="K352" s="20">
        <f t="shared" si="62"/>
        <v>0.128906653370885</v>
      </c>
      <c r="L352" s="21">
        <f t="shared" si="56"/>
        <v>0.254999989898037</v>
      </c>
      <c r="M352" s="21">
        <f t="shared" si="57"/>
        <v>0.407999907133801</v>
      </c>
      <c r="N352" s="21">
        <f t="shared" si="58"/>
        <v>0.715399845186837</v>
      </c>
      <c r="O352" s="21">
        <f t="shared" si="59"/>
        <v>0.836400169939088</v>
      </c>
      <c r="P352" s="22" t="str">
        <f t="shared" si="63"/>
        <v/>
      </c>
      <c r="Q352" s="22" t="str">
        <f t="shared" si="64"/>
        <v/>
      </c>
      <c r="R352" s="3">
        <f ca="1">IF(ROW()&gt;3,IFERROR((VALUE(TRIM(CLEAN('Supporting Data'!G352)))-VALUE(TRIM(CLEAN(OFFSET('Supporting Data'!G352,-7,0)))))/VALUE(TRIM(CLEAN(OFFSET('Supporting Data'!G352,-7,0)))),""),"")</f>
        <v>0.08</v>
      </c>
      <c r="S352" s="3">
        <f>IFERROR(('Channel wise traffic'!C352-'Channel wise traffic'!C345)/'Channel wise traffic'!C345,"NA")</f>
        <v>-0.0576923644553197</v>
      </c>
      <c r="T352" s="3">
        <f>IFERROR(('Channel wise traffic'!D352-'Channel wise traffic'!D345)/'Channel wise traffic'!D345,"NA")</f>
        <v>-0.057692323459811</v>
      </c>
      <c r="U352" s="3">
        <f>IFERROR(('Channel wise traffic'!E352-'Channel wise traffic'!E345)/'Channel wise traffic'!E345,"NA")</f>
        <v>-0.0576921451436387</v>
      </c>
      <c r="V352" s="3">
        <f>IFERROR(('Channel wise traffic'!F352-'Channel wise traffic'!F345)/'Channel wise traffic'!F345,"NA")</f>
        <v>-0.057692229097359</v>
      </c>
      <c r="W352" t="str">
        <f t="shared" si="65"/>
        <v/>
      </c>
    </row>
    <row r="353" spans="2:23">
      <c r="B353" s="17">
        <v>43816</v>
      </c>
      <c r="C353" s="8">
        <v>21065820</v>
      </c>
      <c r="D353" s="8">
        <v>5108461</v>
      </c>
      <c r="E353" s="8">
        <v>2022950</v>
      </c>
      <c r="F353" s="8">
        <v>1402916</v>
      </c>
      <c r="G353" s="8">
        <v>1104375</v>
      </c>
      <c r="H353" s="18">
        <f t="shared" si="55"/>
        <v>0.0524249708769941</v>
      </c>
      <c r="I353" s="20">
        <f t="shared" si="60"/>
        <v>-0.106335097937986</v>
      </c>
      <c r="J353" s="20">
        <f t="shared" si="61"/>
        <v>-0.0202020291284249</v>
      </c>
      <c r="K353" s="20">
        <f t="shared" si="62"/>
        <v>-0.0879090091735357</v>
      </c>
      <c r="L353" s="21">
        <f t="shared" si="56"/>
        <v>0.242499983385408</v>
      </c>
      <c r="M353" s="21">
        <f t="shared" si="57"/>
        <v>0.395999891160958</v>
      </c>
      <c r="N353" s="21">
        <f t="shared" si="58"/>
        <v>0.693500086507328</v>
      </c>
      <c r="O353" s="21">
        <f t="shared" si="59"/>
        <v>0.78719966127694</v>
      </c>
      <c r="P353" s="22" t="str">
        <f t="shared" si="63"/>
        <v/>
      </c>
      <c r="Q353" s="22" t="str">
        <f t="shared" si="64"/>
        <v/>
      </c>
      <c r="R353" s="3">
        <f ca="1">IF(ROW()&gt;3,IFERROR((VALUE(TRIM(CLEAN('Supporting Data'!G353)))-VALUE(TRIM(CLEAN(OFFSET('Supporting Data'!G353,-7,0)))))/VALUE(TRIM(CLEAN(OFFSET('Supporting Data'!G353,-7,0)))),""),"")</f>
        <v>-0.0689655172413793</v>
      </c>
      <c r="S353" s="3">
        <f>IFERROR(('Channel wise traffic'!C353-'Channel wise traffic'!C346)/'Channel wise traffic'!C346,"NA")</f>
        <v>-0.0202020397774694</v>
      </c>
      <c r="T353" s="3">
        <f>IFERROR(('Channel wise traffic'!D353-'Channel wise traffic'!D346)/'Channel wise traffic'!D346,"NA")</f>
        <v>-0.0202020828434577</v>
      </c>
      <c r="U353" s="3">
        <f>IFERROR(('Channel wise traffic'!E353-'Channel wise traffic'!E346)/'Channel wise traffic'!E346,"NA")</f>
        <v>-0.0202019604079123</v>
      </c>
      <c r="V353" s="3">
        <f>IFERROR(('Channel wise traffic'!F353-'Channel wise traffic'!F346)/'Channel wise traffic'!F346,"NA")</f>
        <v>-0.0202019912905858</v>
      </c>
      <c r="W353" t="str">
        <f t="shared" si="65"/>
        <v/>
      </c>
    </row>
    <row r="354" spans="2:23">
      <c r="B354" s="17">
        <v>43817</v>
      </c>
      <c r="C354" s="8">
        <v>22368860</v>
      </c>
      <c r="D354" s="8">
        <v>5424448</v>
      </c>
      <c r="E354" s="8">
        <v>2104686</v>
      </c>
      <c r="F354" s="8">
        <v>1597877</v>
      </c>
      <c r="G354" s="8">
        <v>1284054</v>
      </c>
      <c r="H354" s="18">
        <f t="shared" si="55"/>
        <v>0.0574036405967939</v>
      </c>
      <c r="I354" s="20">
        <f t="shared" si="60"/>
        <v>0.0303151877638367</v>
      </c>
      <c r="J354" s="20">
        <f t="shared" si="61"/>
        <v>-0.00961541101018444</v>
      </c>
      <c r="K354" s="20">
        <f t="shared" si="62"/>
        <v>0.0403182755647984</v>
      </c>
      <c r="L354" s="21">
        <f t="shared" si="56"/>
        <v>0.242499975412247</v>
      </c>
      <c r="M354" s="21">
        <f t="shared" si="57"/>
        <v>0.388000032445698</v>
      </c>
      <c r="N354" s="21">
        <f t="shared" si="58"/>
        <v>0.759199709600387</v>
      </c>
      <c r="O354" s="21">
        <f t="shared" si="59"/>
        <v>0.803600026785541</v>
      </c>
      <c r="P354" s="22" t="str">
        <f t="shared" si="63"/>
        <v/>
      </c>
      <c r="Q354" s="22" t="str">
        <f t="shared" si="64"/>
        <v/>
      </c>
      <c r="R354" s="3">
        <f ca="1">IF(ROW()&gt;3,IFERROR((VALUE(TRIM(CLEAN('Supporting Data'!G354)))-VALUE(TRIM(CLEAN(OFFSET('Supporting Data'!G354,-7,0)))))/VALUE(TRIM(CLEAN(OFFSET('Supporting Data'!G354,-7,0)))),""),"")</f>
        <v>0</v>
      </c>
      <c r="S354" s="3">
        <f>IFERROR(('Channel wise traffic'!C354-'Channel wise traffic'!C347)/'Channel wise traffic'!C347,"NA")</f>
        <v>-0.00961545556914967</v>
      </c>
      <c r="T354" s="3">
        <f>IFERROR(('Channel wise traffic'!D354-'Channel wise traffic'!D347)/'Channel wise traffic'!D347,"NA")</f>
        <v>-0.00961541457364097</v>
      </c>
      <c r="U354" s="3">
        <f>IFERROR(('Channel wise traffic'!E354-'Channel wise traffic'!E347)/'Channel wise traffic'!E347,"NA")</f>
        <v>-0.00961535752393978</v>
      </c>
      <c r="V354" s="3">
        <f>IFERROR(('Channel wise traffic'!F354-'Channel wise traffic'!F347)/'Channel wise traffic'!F347,"NA")</f>
        <v>-0.0096153715162265</v>
      </c>
      <c r="W354" t="str">
        <f t="shared" si="65"/>
        <v/>
      </c>
    </row>
    <row r="355" spans="2:23">
      <c r="B355" s="17">
        <v>43818</v>
      </c>
      <c r="C355" s="8">
        <v>21065820</v>
      </c>
      <c r="D355" s="8">
        <v>5213790</v>
      </c>
      <c r="E355" s="8">
        <v>2064661</v>
      </c>
      <c r="F355" s="8">
        <v>1507202</v>
      </c>
      <c r="G355" s="8">
        <v>1211187</v>
      </c>
      <c r="H355" s="18">
        <f t="shared" si="55"/>
        <v>0.0574953645288909</v>
      </c>
      <c r="I355" s="20">
        <f t="shared" si="60"/>
        <v>-0.12197005010015</v>
      </c>
      <c r="J355" s="20">
        <f t="shared" si="61"/>
        <v>-0.0396039337641096</v>
      </c>
      <c r="K355" s="20">
        <f t="shared" si="62"/>
        <v>-0.085762654837665</v>
      </c>
      <c r="L355" s="21">
        <f t="shared" si="56"/>
        <v>0.247499978638382</v>
      </c>
      <c r="M355" s="21">
        <f t="shared" si="57"/>
        <v>0.396000030687849</v>
      </c>
      <c r="N355" s="21">
        <f t="shared" si="58"/>
        <v>0.729999743299263</v>
      </c>
      <c r="O355" s="21">
        <f t="shared" si="59"/>
        <v>0.803599650212778</v>
      </c>
      <c r="P355" s="22" t="str">
        <f t="shared" si="63"/>
        <v/>
      </c>
      <c r="Q355" s="22" t="str">
        <f t="shared" si="64"/>
        <v/>
      </c>
      <c r="R355" s="3">
        <f ca="1">IF(ROW()&gt;3,IFERROR((VALUE(TRIM(CLEAN('Supporting Data'!G355)))-VALUE(TRIM(CLEAN(OFFSET('Supporting Data'!G355,-7,0)))))/VALUE(TRIM(CLEAN(OFFSET('Supporting Data'!G355,-7,0)))),""),"")</f>
        <v>0.111111111111111</v>
      </c>
      <c r="S355" s="3">
        <f>IFERROR(('Channel wise traffic'!C355-'Channel wise traffic'!C348)/'Channel wise traffic'!C348,"NA")</f>
        <v>-0.0396038763875901</v>
      </c>
      <c r="T355" s="3">
        <f>IFERROR(('Channel wise traffic'!D355-'Channel wise traffic'!D348)/'Channel wise traffic'!D348,"NA")</f>
        <v>-0.0396039186007911</v>
      </c>
      <c r="U355" s="3">
        <f>IFERROR(('Channel wise traffic'!E355-'Channel wise traffic'!E348)/'Channel wise traffic'!E348,"NA")</f>
        <v>-0.0396038454970913</v>
      </c>
      <c r="V355" s="3">
        <f>IFERROR(('Channel wise traffic'!F355-'Channel wise traffic'!F348)/'Channel wise traffic'!F348,"NA")</f>
        <v>-0.0396039048405104</v>
      </c>
      <c r="W355" t="str">
        <f t="shared" si="65"/>
        <v/>
      </c>
    </row>
    <row r="356" spans="2:23">
      <c r="B356" s="17">
        <v>43819</v>
      </c>
      <c r="C356" s="8">
        <v>22151687</v>
      </c>
      <c r="D356" s="8">
        <v>5261025</v>
      </c>
      <c r="E356" s="8">
        <v>2062322</v>
      </c>
      <c r="F356" s="8">
        <v>1430220</v>
      </c>
      <c r="G356" s="8">
        <v>1231419</v>
      </c>
      <c r="H356" s="18">
        <f t="shared" si="55"/>
        <v>0.0555903033480023</v>
      </c>
      <c r="I356" s="20">
        <f t="shared" si="60"/>
        <v>-0.0587662032419096</v>
      </c>
      <c r="J356" s="20">
        <f t="shared" si="61"/>
        <v>-0.0285714198007324</v>
      </c>
      <c r="K356" s="20">
        <f t="shared" si="62"/>
        <v>-0.0310828650264575</v>
      </c>
      <c r="L356" s="21">
        <f t="shared" si="56"/>
        <v>0.237499970092571</v>
      </c>
      <c r="M356" s="21">
        <f t="shared" si="57"/>
        <v>0.392000038015406</v>
      </c>
      <c r="N356" s="21">
        <f t="shared" si="58"/>
        <v>0.693499851138668</v>
      </c>
      <c r="O356" s="21">
        <f t="shared" si="59"/>
        <v>0.860999706338885</v>
      </c>
      <c r="P356" s="22" t="str">
        <f t="shared" si="63"/>
        <v/>
      </c>
      <c r="Q356" s="22" t="str">
        <f t="shared" si="64"/>
        <v/>
      </c>
      <c r="R356" s="3">
        <f ca="1">IF(ROW()&gt;3,IFERROR((VALUE(TRIM(CLEAN('Supporting Data'!G356)))-VALUE(TRIM(CLEAN(OFFSET('Supporting Data'!G356,-7,0)))))/VALUE(TRIM(CLEAN(OFFSET('Supporting Data'!G356,-7,0)))),""),"")</f>
        <v>0.08</v>
      </c>
      <c r="S356" s="3">
        <f>IFERROR(('Channel wise traffic'!C356-'Channel wise traffic'!C349)/'Channel wise traffic'!C349,"NA")</f>
        <v>-0.0285713972475117</v>
      </c>
      <c r="T356" s="3">
        <f>IFERROR(('Channel wise traffic'!D356-'Channel wise traffic'!D349)/'Channel wise traffic'!D349,"NA")</f>
        <v>-0.0285715167424466</v>
      </c>
      <c r="U356" s="3">
        <f>IFERROR(('Channel wise traffic'!E356-'Channel wise traffic'!E349)/'Channel wise traffic'!E349,"NA")</f>
        <v>-0.0285713488378027</v>
      </c>
      <c r="V356" s="3">
        <f>IFERROR(('Channel wise traffic'!F356-'Channel wise traffic'!F349)/'Channel wise traffic'!F349,"NA")</f>
        <v>-0.0285713900189127</v>
      </c>
      <c r="W356" t="str">
        <f t="shared" si="65"/>
        <v/>
      </c>
    </row>
    <row r="357" spans="2:23">
      <c r="B357" s="17">
        <v>43820</v>
      </c>
      <c r="C357" s="8">
        <v>46236443</v>
      </c>
      <c r="D357" s="8">
        <v>9321266</v>
      </c>
      <c r="E357" s="8">
        <v>3042461</v>
      </c>
      <c r="F357" s="8">
        <v>1965430</v>
      </c>
      <c r="G357" s="8">
        <v>1502374</v>
      </c>
      <c r="H357" s="18">
        <f t="shared" si="55"/>
        <v>0.0324932867348814</v>
      </c>
      <c r="I357" s="20">
        <f t="shared" si="60"/>
        <v>-0.157709135515643</v>
      </c>
      <c r="J357" s="20">
        <f t="shared" si="61"/>
        <v>0.00980393248862764</v>
      </c>
      <c r="K357" s="20">
        <f t="shared" si="62"/>
        <v>-0.165886725744314</v>
      </c>
      <c r="L357" s="21">
        <f t="shared" si="56"/>
        <v>0.201599980344509</v>
      </c>
      <c r="M357" s="21">
        <f t="shared" si="57"/>
        <v>0.32639997614058</v>
      </c>
      <c r="N357" s="21">
        <f t="shared" si="58"/>
        <v>0.64600006376417</v>
      </c>
      <c r="O357" s="21">
        <f t="shared" si="59"/>
        <v>0.764399647914197</v>
      </c>
      <c r="P357" s="22" t="str">
        <f t="shared" si="63"/>
        <v/>
      </c>
      <c r="Q357" s="22" t="str">
        <f t="shared" si="64"/>
        <v/>
      </c>
      <c r="R357" s="3">
        <f ca="1">IF(ROW()&gt;3,IFERROR((VALUE(TRIM(CLEAN('Supporting Data'!G357)))-VALUE(TRIM(CLEAN(OFFSET('Supporting Data'!G357,-7,0)))))/VALUE(TRIM(CLEAN(OFFSET('Supporting Data'!G357,-7,0)))),""),"")</f>
        <v>0.115384615384615</v>
      </c>
      <c r="S357" s="3">
        <f>IFERROR(('Channel wise traffic'!C357-'Channel wise traffic'!C350)/'Channel wise traffic'!C350,"NA")</f>
        <v>0.00980391562091486</v>
      </c>
      <c r="T357" s="3">
        <f>IFERROR(('Channel wise traffic'!D357-'Channel wise traffic'!D350)/'Channel wise traffic'!D350,"NA")</f>
        <v>0.00980389539869204</v>
      </c>
      <c r="U357" s="3">
        <f>IFERROR(('Channel wise traffic'!E357-'Channel wise traffic'!E350)/'Channel wise traffic'!E350,"NA")</f>
        <v>0.00980377752584565</v>
      </c>
      <c r="V357" s="3">
        <f>IFERROR(('Channel wise traffic'!F357-'Channel wise traffic'!F350)/'Channel wise traffic'!F350,"NA")</f>
        <v>0.00980397674510223</v>
      </c>
      <c r="W357" t="str">
        <f t="shared" si="65"/>
        <v/>
      </c>
    </row>
    <row r="358" spans="2:23">
      <c r="B358" s="17">
        <v>43821</v>
      </c>
      <c r="C358" s="8">
        <v>43094160</v>
      </c>
      <c r="D358" s="8">
        <v>9140271</v>
      </c>
      <c r="E358" s="8">
        <v>3263076</v>
      </c>
      <c r="F358" s="8">
        <v>2107947</v>
      </c>
      <c r="G358" s="8">
        <v>1677083</v>
      </c>
      <c r="H358" s="18">
        <f t="shared" si="55"/>
        <v>0.0389167116843674</v>
      </c>
      <c r="I358" s="20">
        <f t="shared" si="60"/>
        <v>0.210291660803141</v>
      </c>
      <c r="J358" s="20">
        <f t="shared" si="61"/>
        <v>0</v>
      </c>
      <c r="K358" s="20">
        <f t="shared" si="62"/>
        <v>0.210291660803141</v>
      </c>
      <c r="L358" s="21">
        <f t="shared" si="56"/>
        <v>0.21209999220312</v>
      </c>
      <c r="M358" s="21">
        <f t="shared" si="57"/>
        <v>0.356999918273758</v>
      </c>
      <c r="N358" s="21">
        <f t="shared" si="58"/>
        <v>0.645999970579907</v>
      </c>
      <c r="O358" s="21">
        <f t="shared" si="59"/>
        <v>0.79560017400817</v>
      </c>
      <c r="P358" s="22" t="str">
        <f t="shared" si="63"/>
        <v>High</v>
      </c>
      <c r="Q358" s="22" t="str">
        <f t="shared" si="64"/>
        <v/>
      </c>
      <c r="R358" s="3">
        <f ca="1">IF(ROW()&gt;3,IFERROR((VALUE(TRIM(CLEAN('Supporting Data'!G358)))-VALUE(TRIM(CLEAN(OFFSET('Supporting Data'!G358,-7,0)))))/VALUE(TRIM(CLEAN(OFFSET('Supporting Data'!G358,-7,0)))),""),"")</f>
        <v>-0.0740740740740741</v>
      </c>
      <c r="S358" s="3">
        <f>IFERROR(('Channel wise traffic'!C358-'Channel wise traffic'!C351)/'Channel wise traffic'!C351,"NA")</f>
        <v>0</v>
      </c>
      <c r="T358" s="3">
        <f>IFERROR(('Channel wise traffic'!D358-'Channel wise traffic'!D351)/'Channel wise traffic'!D351,"NA")</f>
        <v>0</v>
      </c>
      <c r="U358" s="3">
        <f>IFERROR(('Channel wise traffic'!E358-'Channel wise traffic'!E351)/'Channel wise traffic'!E351,"NA")</f>
        <v>0</v>
      </c>
      <c r="V358" s="3">
        <f>IFERROR(('Channel wise traffic'!F358-'Channel wise traffic'!F351)/'Channel wise traffic'!F351,"NA")</f>
        <v>0</v>
      </c>
      <c r="W358" t="str">
        <f t="shared" si="65"/>
        <v>Hike</v>
      </c>
    </row>
    <row r="359" spans="2:23">
      <c r="B359" s="17">
        <v>43822</v>
      </c>
      <c r="C359" s="8">
        <v>21500167</v>
      </c>
      <c r="D359" s="8">
        <v>5106289</v>
      </c>
      <c r="E359" s="8">
        <v>1940390</v>
      </c>
      <c r="F359" s="8">
        <v>1430649</v>
      </c>
      <c r="G359" s="8">
        <v>1196595</v>
      </c>
      <c r="H359" s="18">
        <f t="shared" si="55"/>
        <v>0.055655149097214</v>
      </c>
      <c r="I359" s="20">
        <f t="shared" si="60"/>
        <v>-0.0968678558031728</v>
      </c>
      <c r="J359" s="20">
        <f t="shared" si="61"/>
        <v>0.0102041099200662</v>
      </c>
      <c r="K359" s="20">
        <f t="shared" si="62"/>
        <v>-0.105990427748023</v>
      </c>
      <c r="L359" s="21">
        <f t="shared" si="56"/>
        <v>0.237499969186286</v>
      </c>
      <c r="M359" s="21">
        <f t="shared" si="57"/>
        <v>0.380000035250649</v>
      </c>
      <c r="N359" s="21">
        <f t="shared" si="58"/>
        <v>0.737299718097908</v>
      </c>
      <c r="O359" s="21">
        <f t="shared" si="59"/>
        <v>0.836400123300684</v>
      </c>
      <c r="P359" s="22" t="str">
        <f t="shared" si="63"/>
        <v/>
      </c>
      <c r="Q359" s="22" t="str">
        <f t="shared" si="64"/>
        <v/>
      </c>
      <c r="R359" s="3">
        <f ca="1">IF(ROW()&gt;3,IFERROR((VALUE(TRIM(CLEAN('Supporting Data'!G359)))-VALUE(TRIM(CLEAN(OFFSET('Supporting Data'!G359,-7,0)))))/VALUE(TRIM(CLEAN(OFFSET('Supporting Data'!G359,-7,0)))),""),"")</f>
        <v>0.0740740740740741</v>
      </c>
      <c r="S359" s="3">
        <f>IFERROR(('Channel wise traffic'!C359-'Channel wise traffic'!C352)/'Channel wise traffic'!C352,"NA")</f>
        <v>0.0102041575452073</v>
      </c>
      <c r="T359" s="3">
        <f>IFERROR(('Channel wise traffic'!D359-'Channel wise traffic'!D352)/'Channel wise traffic'!D352,"NA")</f>
        <v>0.0102041135958324</v>
      </c>
      <c r="U359" s="3">
        <f>IFERROR(('Channel wise traffic'!E359-'Channel wise traffic'!E352)/'Channel wise traffic'!E352,"NA")</f>
        <v>0.0102040511223431</v>
      </c>
      <c r="V359" s="3">
        <f>IFERROR(('Channel wise traffic'!F359-'Channel wise traffic'!F352)/'Channel wise traffic'!F352,"NA")</f>
        <v>0.0102040668804163</v>
      </c>
      <c r="W359" t="str">
        <f t="shared" si="65"/>
        <v/>
      </c>
    </row>
    <row r="360" spans="2:23">
      <c r="B360" s="17">
        <v>43823</v>
      </c>
      <c r="C360" s="8">
        <v>21282993</v>
      </c>
      <c r="D360" s="8">
        <v>5320748</v>
      </c>
      <c r="E360" s="8">
        <v>2107016</v>
      </c>
      <c r="F360" s="8">
        <v>1568884</v>
      </c>
      <c r="G360" s="8">
        <v>1312214</v>
      </c>
      <c r="H360" s="18">
        <f t="shared" si="55"/>
        <v>0.0616555199731542</v>
      </c>
      <c r="I360" s="20">
        <f t="shared" si="60"/>
        <v>0.188196038483305</v>
      </c>
      <c r="J360" s="20">
        <f t="shared" si="61"/>
        <v>0.0103092592645337</v>
      </c>
      <c r="K360" s="20">
        <f t="shared" si="62"/>
        <v>0.176071611328462</v>
      </c>
      <c r="L360" s="21">
        <f t="shared" si="56"/>
        <v>0.249999988253532</v>
      </c>
      <c r="M360" s="21">
        <f t="shared" si="57"/>
        <v>0.395999960907752</v>
      </c>
      <c r="N360" s="21">
        <f t="shared" si="58"/>
        <v>0.74459994608489</v>
      </c>
      <c r="O360" s="21">
        <f t="shared" si="59"/>
        <v>0.836399631840212</v>
      </c>
      <c r="P360" s="22" t="str">
        <f t="shared" si="63"/>
        <v/>
      </c>
      <c r="Q360" s="22" t="str">
        <f t="shared" si="64"/>
        <v/>
      </c>
      <c r="R360" s="3">
        <f ca="1">IF(ROW()&gt;3,IFERROR((VALUE(TRIM(CLEAN('Supporting Data'!G360)))-VALUE(TRIM(CLEAN(OFFSET('Supporting Data'!G360,-7,0)))))/VALUE(TRIM(CLEAN(OFFSET('Supporting Data'!G360,-7,0)))),""),"")</f>
        <v>-0.037037037037037</v>
      </c>
      <c r="S360" s="3">
        <f>IFERROR(('Channel wise traffic'!C360-'Channel wise traffic'!C353)/'Channel wise traffic'!C353,"NA")</f>
        <v>0.0103092226150973</v>
      </c>
      <c r="T360" s="3">
        <f>IFERROR(('Channel wise traffic'!D360-'Channel wise traffic'!D353)/'Channel wise traffic'!D353,"NA")</f>
        <v>0.0103093109761276</v>
      </c>
      <c r="U360" s="3">
        <f>IFERROR(('Channel wise traffic'!E360-'Channel wise traffic'!E353)/'Channel wise traffic'!E353,"NA")</f>
        <v>0.0103092472078852</v>
      </c>
      <c r="V360" s="3">
        <f>IFERROR(('Channel wise traffic'!F360-'Channel wise traffic'!F353)/'Channel wise traffic'!F353,"NA")</f>
        <v>0.0103092632925412</v>
      </c>
      <c r="W360" t="str">
        <f t="shared" si="65"/>
        <v/>
      </c>
    </row>
    <row r="361" spans="2:23">
      <c r="B361" s="17">
        <v>43824</v>
      </c>
      <c r="C361" s="8">
        <v>20631473</v>
      </c>
      <c r="D361" s="8">
        <v>5261025</v>
      </c>
      <c r="E361" s="8">
        <v>2167542</v>
      </c>
      <c r="F361" s="8">
        <v>1582306</v>
      </c>
      <c r="G361" s="8">
        <v>1258566</v>
      </c>
      <c r="H361" s="18">
        <f t="shared" si="55"/>
        <v>0.0610022367283228</v>
      </c>
      <c r="I361" s="20">
        <f t="shared" si="60"/>
        <v>-0.0198496324920915</v>
      </c>
      <c r="J361" s="20">
        <f t="shared" si="61"/>
        <v>-0.077669894666067</v>
      </c>
      <c r="K361" s="20">
        <f t="shared" si="62"/>
        <v>0.0626893363228576</v>
      </c>
      <c r="L361" s="21">
        <f t="shared" si="56"/>
        <v>0.254999970191173</v>
      </c>
      <c r="M361" s="21">
        <f t="shared" si="57"/>
        <v>0.411999942976891</v>
      </c>
      <c r="N361" s="21">
        <f t="shared" si="58"/>
        <v>0.730000156859706</v>
      </c>
      <c r="O361" s="21">
        <f t="shared" si="59"/>
        <v>0.795399878405315</v>
      </c>
      <c r="P361" s="22" t="str">
        <f t="shared" si="63"/>
        <v/>
      </c>
      <c r="Q361" s="22" t="str">
        <f t="shared" si="64"/>
        <v/>
      </c>
      <c r="R361" s="3">
        <f ca="1">IF(ROW()&gt;3,IFERROR((VALUE(TRIM(CLEAN('Supporting Data'!G361)))-VALUE(TRIM(CLEAN(OFFSET('Supporting Data'!G361,-7,0)))))/VALUE(TRIM(CLEAN(OFFSET('Supporting Data'!G361,-7,0)))),""),"")</f>
        <v>0</v>
      </c>
      <c r="S361" s="3">
        <f>IFERROR(('Channel wise traffic'!C361-'Channel wise traffic'!C354)/'Channel wise traffic'!C354,"NA")</f>
        <v>-0.0776698607153373</v>
      </c>
      <c r="T361" s="3">
        <f>IFERROR(('Channel wise traffic'!D361-'Channel wise traffic'!D354)/'Channel wise traffic'!D354,"NA")</f>
        <v>-0.0776699816808818</v>
      </c>
      <c r="U361" s="3">
        <f>IFERROR(('Channel wise traffic'!E361-'Channel wise traffic'!E354)/'Channel wise traffic'!E354,"NA")</f>
        <v>-0.0776696819522599</v>
      </c>
      <c r="V361" s="3">
        <f>IFERROR(('Channel wise traffic'!F361-'Channel wise traffic'!F354)/'Channel wise traffic'!F354,"NA")</f>
        <v>-0.0776697960746594</v>
      </c>
      <c r="W361" t="str">
        <f t="shared" si="65"/>
        <v/>
      </c>
    </row>
    <row r="362" spans="2:23">
      <c r="B362" s="17">
        <v>43825</v>
      </c>
      <c r="C362" s="8">
        <v>20631473</v>
      </c>
      <c r="D362" s="8">
        <v>5209447</v>
      </c>
      <c r="E362" s="8">
        <v>2146292</v>
      </c>
      <c r="F362" s="8">
        <v>1645132</v>
      </c>
      <c r="G362" s="8">
        <v>1295048</v>
      </c>
      <c r="H362" s="18">
        <f t="shared" si="55"/>
        <v>0.0627705060128281</v>
      </c>
      <c r="I362" s="20">
        <f t="shared" si="60"/>
        <v>0.0692386889885707</v>
      </c>
      <c r="J362" s="20">
        <f t="shared" si="61"/>
        <v>-0.0206185659993297</v>
      </c>
      <c r="K362" s="20">
        <f t="shared" si="62"/>
        <v>0.091748987542926</v>
      </c>
      <c r="L362" s="21">
        <f t="shared" si="56"/>
        <v>0.2525000032717</v>
      </c>
      <c r="M362" s="21">
        <f t="shared" si="57"/>
        <v>0.411999968518731</v>
      </c>
      <c r="N362" s="21">
        <f t="shared" si="58"/>
        <v>0.76649961887758</v>
      </c>
      <c r="O362" s="21">
        <f t="shared" si="59"/>
        <v>0.787200054463715</v>
      </c>
      <c r="P362" s="22" t="str">
        <f t="shared" si="63"/>
        <v/>
      </c>
      <c r="Q362" s="22" t="str">
        <f t="shared" si="64"/>
        <v/>
      </c>
      <c r="R362" s="3">
        <f ca="1">IF(ROW()&gt;3,IFERROR((VALUE(TRIM(CLEAN('Supporting Data'!G362)))-VALUE(TRIM(CLEAN(OFFSET('Supporting Data'!G362,-7,0)))))/VALUE(TRIM(CLEAN(OFFSET('Supporting Data'!G362,-7,0)))),""),"")</f>
        <v>-0.0333333333333333</v>
      </c>
      <c r="S362" s="3">
        <f>IFERROR(('Channel wise traffic'!C362-'Channel wise traffic'!C355)/'Channel wise traffic'!C355,"NA")</f>
        <v>-0.0206185770920376</v>
      </c>
      <c r="T362" s="3">
        <f>IFERROR(('Channel wise traffic'!D362-'Channel wise traffic'!D355)/'Channel wise traffic'!D355,"NA")</f>
        <v>-0.0206186219522551</v>
      </c>
      <c r="U362" s="3">
        <f>IFERROR(('Channel wise traffic'!E362-'Channel wise traffic'!E355)/'Channel wise traffic'!E355,"NA")</f>
        <v>-0.0206184944157705</v>
      </c>
      <c r="V362" s="3">
        <f>IFERROR(('Channel wise traffic'!F362-'Channel wise traffic'!F355)/'Channel wise traffic'!F355,"NA")</f>
        <v>-0.0206185265850823</v>
      </c>
      <c r="W362" t="str">
        <f t="shared" si="65"/>
        <v/>
      </c>
    </row>
    <row r="363" spans="2:23">
      <c r="B363" s="17">
        <v>43826</v>
      </c>
      <c r="C363" s="8">
        <v>22368860</v>
      </c>
      <c r="D363" s="8">
        <v>5648137</v>
      </c>
      <c r="E363" s="8">
        <v>2349625</v>
      </c>
      <c r="F363" s="8">
        <v>1629465</v>
      </c>
      <c r="G363" s="8">
        <v>1309438</v>
      </c>
      <c r="H363" s="18">
        <f t="shared" si="55"/>
        <v>0.0585384324458198</v>
      </c>
      <c r="I363" s="20">
        <f t="shared" si="60"/>
        <v>0.0633569889696358</v>
      </c>
      <c r="J363" s="20">
        <f t="shared" si="61"/>
        <v>0.00980390342279574</v>
      </c>
      <c r="K363" s="20">
        <f t="shared" si="62"/>
        <v>0.053033153630441</v>
      </c>
      <c r="L363" s="21">
        <f t="shared" si="56"/>
        <v>0.252499993294249</v>
      </c>
      <c r="M363" s="21">
        <f t="shared" si="57"/>
        <v>0.416000001416396</v>
      </c>
      <c r="N363" s="21">
        <f t="shared" si="58"/>
        <v>0.693500026599989</v>
      </c>
      <c r="O363" s="21">
        <f t="shared" si="59"/>
        <v>0.803599954586321</v>
      </c>
      <c r="P363" s="22" t="str">
        <f t="shared" si="63"/>
        <v/>
      </c>
      <c r="Q363" s="22" t="str">
        <f t="shared" si="64"/>
        <v/>
      </c>
      <c r="R363" s="3">
        <f ca="1">IF(ROW()&gt;3,IFERROR((VALUE(TRIM(CLEAN('Supporting Data'!G363)))-VALUE(TRIM(CLEAN(OFFSET('Supporting Data'!G363,-7,0)))))/VALUE(TRIM(CLEAN(OFFSET('Supporting Data'!G363,-7,0)))),""),"")</f>
        <v>0</v>
      </c>
      <c r="S363" s="3">
        <f>IFERROR(('Channel wise traffic'!C363-'Channel wise traffic'!C356)/'Channel wise traffic'!C356,"NA")</f>
        <v>0.00980386870475247</v>
      </c>
      <c r="T363" s="3">
        <f>IFERROR(('Channel wise traffic'!D363-'Channel wise traffic'!D356)/'Channel wise traffic'!D356,"NA")</f>
        <v>0.00980395271323727</v>
      </c>
      <c r="U363" s="3">
        <f>IFERROR(('Channel wise traffic'!E363-'Channel wise traffic'!E356)/'Channel wise traffic'!E356,"NA")</f>
        <v>0.00980389340435879</v>
      </c>
      <c r="V363" s="3">
        <f>IFERROR(('Channel wise traffic'!F363-'Channel wise traffic'!F356)/'Channel wise traffic'!F356,"NA")</f>
        <v>0.00980390795074103</v>
      </c>
      <c r="W363" t="str">
        <f t="shared" si="65"/>
        <v/>
      </c>
    </row>
    <row r="364" spans="2:23">
      <c r="B364" s="17">
        <v>43827</v>
      </c>
      <c r="C364" s="8">
        <v>45338648</v>
      </c>
      <c r="D364" s="8">
        <v>9521116</v>
      </c>
      <c r="E364" s="8">
        <v>3269551</v>
      </c>
      <c r="F364" s="8">
        <v>2201061</v>
      </c>
      <c r="G364" s="8">
        <v>1768333</v>
      </c>
      <c r="H364" s="18">
        <f t="shared" si="55"/>
        <v>0.0390027730866611</v>
      </c>
      <c r="I364" s="20">
        <f t="shared" si="60"/>
        <v>0.177025827124271</v>
      </c>
      <c r="J364" s="20">
        <f t="shared" si="61"/>
        <v>-0.0194174755181751</v>
      </c>
      <c r="K364" s="20">
        <f t="shared" si="62"/>
        <v>0.200333268988507</v>
      </c>
      <c r="L364" s="21">
        <f t="shared" si="56"/>
        <v>0.209999998235501</v>
      </c>
      <c r="M364" s="21">
        <f t="shared" si="57"/>
        <v>0.343399975381037</v>
      </c>
      <c r="N364" s="21">
        <f t="shared" si="58"/>
        <v>0.673199775749025</v>
      </c>
      <c r="O364" s="21">
        <f t="shared" si="59"/>
        <v>0.803400269233792</v>
      </c>
      <c r="P364" s="22" t="str">
        <f t="shared" si="63"/>
        <v/>
      </c>
      <c r="Q364" s="22" t="str">
        <f t="shared" si="64"/>
        <v/>
      </c>
      <c r="R364" s="3">
        <f ca="1">IF(ROW()&gt;3,IFERROR((VALUE(TRIM(CLEAN('Supporting Data'!G364)))-VALUE(TRIM(CLEAN(OFFSET('Supporting Data'!G364,-7,0)))))/VALUE(TRIM(CLEAN(OFFSET('Supporting Data'!G364,-7,0)))),""),"")</f>
        <v>-0.0689655172413793</v>
      </c>
      <c r="S364" s="3">
        <f>IFERROR(('Channel wise traffic'!C364-'Channel wise traffic'!C357)/'Channel wise traffic'!C357,"NA")</f>
        <v>-0.019417464062588</v>
      </c>
      <c r="T364" s="3">
        <f>IFERROR(('Channel wise traffic'!D364-'Channel wise traffic'!D357)/'Channel wise traffic'!D357,"NA")</f>
        <v>-0.0194174243996578</v>
      </c>
      <c r="U364" s="3">
        <f>IFERROR(('Channel wise traffic'!E364-'Channel wise traffic'!E357)/'Channel wise traffic'!E357,"NA")</f>
        <v>-0.0194173898271493</v>
      </c>
      <c r="V364" s="3">
        <f>IFERROR(('Channel wise traffic'!F364-'Channel wise traffic'!F357)/'Channel wise traffic'!F357,"NA")</f>
        <v>-0.0194175007642573</v>
      </c>
      <c r="W364" t="str">
        <f t="shared" si="65"/>
        <v>Hike</v>
      </c>
    </row>
    <row r="365" spans="2:23">
      <c r="B365" s="17">
        <v>43828</v>
      </c>
      <c r="C365" s="8">
        <v>43543058</v>
      </c>
      <c r="D365" s="8">
        <v>8778280</v>
      </c>
      <c r="E365" s="8">
        <v>3133846</v>
      </c>
      <c r="F365" s="8">
        <v>2109705</v>
      </c>
      <c r="G365" s="8">
        <v>1596202</v>
      </c>
      <c r="H365" s="18">
        <f t="shared" si="55"/>
        <v>0.0366580133163821</v>
      </c>
      <c r="I365" s="20">
        <f t="shared" si="60"/>
        <v>-0.048227189709752</v>
      </c>
      <c r="J365" s="20">
        <f t="shared" si="61"/>
        <v>0.0104166782691669</v>
      </c>
      <c r="K365" s="20">
        <f t="shared" si="62"/>
        <v>-0.0580392913539147</v>
      </c>
      <c r="L365" s="21">
        <f t="shared" si="56"/>
        <v>0.201599988682467</v>
      </c>
      <c r="M365" s="21">
        <f t="shared" si="57"/>
        <v>0.357000004556701</v>
      </c>
      <c r="N365" s="21">
        <f t="shared" si="58"/>
        <v>0.673199959410896</v>
      </c>
      <c r="O365" s="21">
        <f t="shared" si="59"/>
        <v>0.756599619378065</v>
      </c>
      <c r="P365" s="22" t="str">
        <f t="shared" si="63"/>
        <v/>
      </c>
      <c r="Q365" s="22" t="str">
        <f t="shared" si="64"/>
        <v/>
      </c>
      <c r="R365" s="3">
        <f ca="1">IF(ROW()&gt;3,IFERROR((VALUE(TRIM(CLEAN('Supporting Data'!G365)))-VALUE(TRIM(CLEAN(OFFSET('Supporting Data'!G365,-7,0)))))/VALUE(TRIM(CLEAN(OFFSET('Supporting Data'!G365,-7,0)))),""),"")</f>
        <v>0</v>
      </c>
      <c r="S365" s="3">
        <f>IFERROR(('Channel wise traffic'!C365-'Channel wise traffic'!C358)/'Channel wise traffic'!C358,"NA")</f>
        <v>0.0104166606236976</v>
      </c>
      <c r="T365" s="3">
        <f>IFERROR(('Channel wise traffic'!D365-'Channel wise traffic'!D358)/'Channel wise traffic'!D358,"NA")</f>
        <v>0.0104166389137722</v>
      </c>
      <c r="U365" s="3">
        <f>IFERROR(('Channel wise traffic'!E365-'Channel wise traffic'!E358)/'Channel wise traffic'!E358,"NA")</f>
        <v>0.0104167259976411</v>
      </c>
      <c r="V365" s="3">
        <f>IFERROR(('Channel wise traffic'!F365-'Channel wise traffic'!F358)/'Channel wise traffic'!F358,"NA")</f>
        <v>0.0104167252369833</v>
      </c>
      <c r="W365" t="str">
        <f t="shared" si="65"/>
        <v/>
      </c>
    </row>
    <row r="366" spans="2:23">
      <c r="B366" s="17">
        <v>43829</v>
      </c>
      <c r="C366" s="8">
        <v>22151687</v>
      </c>
      <c r="D366" s="8">
        <v>5316404</v>
      </c>
      <c r="E366" s="8">
        <v>2041499</v>
      </c>
      <c r="F366" s="8">
        <v>1415779</v>
      </c>
      <c r="G366" s="8">
        <v>1172548</v>
      </c>
      <c r="H366" s="18">
        <f t="shared" si="55"/>
        <v>0.0529326728027531</v>
      </c>
      <c r="I366" s="20">
        <f t="shared" si="60"/>
        <v>-0.0200961896046699</v>
      </c>
      <c r="J366" s="20">
        <f t="shared" si="61"/>
        <v>0.030303020437004</v>
      </c>
      <c r="K366" s="20">
        <f t="shared" si="62"/>
        <v>-0.0489168808029865</v>
      </c>
      <c r="L366" s="21">
        <f t="shared" si="56"/>
        <v>0.239999960273906</v>
      </c>
      <c r="M366" s="21">
        <f t="shared" si="57"/>
        <v>0.383999974418799</v>
      </c>
      <c r="N366" s="21">
        <f t="shared" si="58"/>
        <v>0.693499727406185</v>
      </c>
      <c r="O366" s="21">
        <f t="shared" si="59"/>
        <v>0.828199881478677</v>
      </c>
      <c r="P366" s="22" t="str">
        <f t="shared" si="63"/>
        <v/>
      </c>
      <c r="Q366" s="22" t="str">
        <f t="shared" si="64"/>
        <v/>
      </c>
      <c r="R366" s="3">
        <f ca="1">IF(ROW()&gt;3,IFERROR((VALUE(TRIM(CLEAN('Supporting Data'!G366)))-VALUE(TRIM(CLEAN(OFFSET('Supporting Data'!G366,-7,0)))))/VALUE(TRIM(CLEAN(OFFSET('Supporting Data'!G366,-7,0)))),""),"")</f>
        <v>-0.103448275862069</v>
      </c>
      <c r="S366" s="3">
        <f>IFERROR(('Channel wise traffic'!C366-'Channel wise traffic'!C359)/'Channel wise traffic'!C359,"NA")</f>
        <v>0.0303029950672217</v>
      </c>
      <c r="T366" s="3">
        <f>IFERROR(('Channel wise traffic'!D366-'Channel wise traffic'!D359)/'Channel wise traffic'!D359,"NA")</f>
        <v>0.0303029520012334</v>
      </c>
      <c r="U366" s="3">
        <f>IFERROR(('Channel wise traffic'!E366-'Channel wise traffic'!E359)/'Channel wise traffic'!E359,"NA")</f>
        <v>0.0303029406118685</v>
      </c>
      <c r="V366" s="3">
        <f>IFERROR(('Channel wise traffic'!F366-'Channel wise traffic'!F359)/'Channel wise traffic'!F359,"NA")</f>
        <v>0.0303029869358787</v>
      </c>
      <c r="W366" t="str">
        <f t="shared" si="65"/>
        <v/>
      </c>
    </row>
    <row r="367" spans="2:23">
      <c r="B367" s="17">
        <v>43830</v>
      </c>
      <c r="C367" s="8">
        <v>21934513</v>
      </c>
      <c r="D367" s="8">
        <v>5319119</v>
      </c>
      <c r="E367" s="8">
        <v>2106371</v>
      </c>
      <c r="F367" s="8">
        <v>1491521</v>
      </c>
      <c r="G367" s="8">
        <v>1284200</v>
      </c>
      <c r="H367" s="18">
        <f t="shared" si="55"/>
        <v>0.0585470030722816</v>
      </c>
      <c r="I367" s="20">
        <f t="shared" si="60"/>
        <v>-0.0213486519729251</v>
      </c>
      <c r="J367" s="20">
        <f t="shared" si="61"/>
        <v>0.0306122357884532</v>
      </c>
      <c r="K367" s="20">
        <f t="shared" si="62"/>
        <v>-0.0504174955012314</v>
      </c>
      <c r="L367" s="21">
        <f t="shared" si="56"/>
        <v>0.242499981649923</v>
      </c>
      <c r="M367" s="21">
        <f t="shared" si="57"/>
        <v>0.395999976687869</v>
      </c>
      <c r="N367" s="21">
        <f t="shared" si="58"/>
        <v>0.708099855153722</v>
      </c>
      <c r="O367" s="21">
        <f t="shared" si="59"/>
        <v>0.861000280921288</v>
      </c>
      <c r="P367" s="22" t="str">
        <f t="shared" si="63"/>
        <v/>
      </c>
      <c r="Q367" s="22" t="str">
        <f t="shared" si="64"/>
        <v/>
      </c>
      <c r="R367" s="3">
        <f ca="1">IF(ROW()&gt;3,IFERROR((VALUE(TRIM(CLEAN('Supporting Data'!G367)))-VALUE(TRIM(CLEAN(OFFSET('Supporting Data'!G367,-7,0)))))/VALUE(TRIM(CLEAN(OFFSET('Supporting Data'!G367,-7,0)))),""),"")</f>
        <v>0</v>
      </c>
      <c r="S367" s="3">
        <f>IFERROR(('Channel wise traffic'!C367-'Channel wise traffic'!C360)/'Channel wise traffic'!C360,"NA")</f>
        <v>0.0306122116029793</v>
      </c>
      <c r="T367" s="3">
        <f>IFERROR(('Channel wise traffic'!D367-'Channel wise traffic'!D360)/'Channel wise traffic'!D360,"NA")</f>
        <v>0.0306121667657431</v>
      </c>
      <c r="U367" s="3">
        <f>IFERROR(('Channel wise traffic'!E367-'Channel wise traffic'!E360)/'Channel wise traffic'!E360,"NA")</f>
        <v>0.0306121533670293</v>
      </c>
      <c r="V367" s="3">
        <f>IFERROR(('Channel wise traffic'!F367-'Channel wise traffic'!F360)/'Channel wise traffic'!F360,"NA")</f>
        <v>0.0306122006412488</v>
      </c>
      <c r="W367" t="str">
        <f t="shared" si="65"/>
        <v/>
      </c>
    </row>
    <row r="368" spans="2:23">
      <c r="B368" s="17">
        <v>43831</v>
      </c>
      <c r="C368" s="8">
        <v>21717340</v>
      </c>
      <c r="D368" s="8">
        <v>5375041</v>
      </c>
      <c r="E368" s="8">
        <v>2042515</v>
      </c>
      <c r="F368" s="8">
        <v>1520857</v>
      </c>
      <c r="G368" s="8">
        <v>1284516</v>
      </c>
      <c r="H368" s="18">
        <f t="shared" si="55"/>
        <v>0.0591470226095829</v>
      </c>
      <c r="I368" s="20">
        <f t="shared" si="60"/>
        <v>0.0206187041442404</v>
      </c>
      <c r="J368" s="20">
        <f t="shared" si="61"/>
        <v>0.0526315789473684</v>
      </c>
      <c r="K368" s="20">
        <f t="shared" si="62"/>
        <v>-0.0304122310629717</v>
      </c>
      <c r="L368" s="21">
        <f t="shared" si="56"/>
        <v>0.247499970069999</v>
      </c>
      <c r="M368" s="21">
        <f t="shared" si="57"/>
        <v>0.379999892093846</v>
      </c>
      <c r="N368" s="21">
        <f t="shared" si="58"/>
        <v>0.744600162055113</v>
      </c>
      <c r="O368" s="21">
        <f t="shared" si="59"/>
        <v>0.84460011690777</v>
      </c>
      <c r="P368" s="22" t="str">
        <f t="shared" si="63"/>
        <v/>
      </c>
      <c r="Q368" s="22" t="str">
        <f t="shared" si="64"/>
        <v/>
      </c>
      <c r="R368" s="3">
        <f ca="1">IF(ROW()&gt;3,IFERROR((VALUE(TRIM(CLEAN('Supporting Data'!G368)))-VALUE(TRIM(CLEAN(OFFSET('Supporting Data'!G368,-7,0)))))/VALUE(TRIM(CLEAN(OFFSET('Supporting Data'!G368,-7,0)))),""),"")</f>
        <v>0.037037037037037</v>
      </c>
      <c r="S368" s="3">
        <f>IFERROR(('Channel wise traffic'!C368-'Channel wise traffic'!C361)/'Channel wise traffic'!C361,"NA")</f>
        <v>0.0526315647749595</v>
      </c>
      <c r="T368" s="3">
        <f>IFERROR(('Channel wise traffic'!D368-'Channel wise traffic'!D361)/'Channel wise traffic'!D361,"NA")</f>
        <v>0.052631569499095</v>
      </c>
      <c r="U368" s="3">
        <f>IFERROR(('Channel wise traffic'!E368-'Channel wise traffic'!E361)/'Channel wise traffic'!E361,"NA")</f>
        <v>0.0526314166088703</v>
      </c>
      <c r="V368" s="3">
        <f>IFERROR(('Channel wise traffic'!F368-'Channel wise traffic'!F361)/'Channel wise traffic'!F361,"NA")</f>
        <v>0.05263150045403</v>
      </c>
      <c r="W368" t="str">
        <f t="shared" si="65"/>
        <v/>
      </c>
    </row>
  </sheetData>
  <conditionalFormatting sqref="I10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8"/>
  <sheetViews>
    <sheetView workbookViewId="0">
      <selection activeCell="I5" sqref="I5"/>
    </sheetView>
  </sheetViews>
  <sheetFormatPr defaultColWidth="11" defaultRowHeight="15.6"/>
  <cols>
    <col min="7" max="7" width="15.8" style="3" customWidth="1"/>
    <col min="8" max="10" width="13.9" style="3"/>
  </cols>
  <sheetData>
    <row r="2" spans="2:10">
      <c r="B2" s="11" t="s">
        <v>2</v>
      </c>
      <c r="C2" s="6" t="s">
        <v>45</v>
      </c>
      <c r="D2" s="6" t="s">
        <v>46</v>
      </c>
      <c r="E2" s="6" t="s">
        <v>47</v>
      </c>
      <c r="F2" s="6" t="s">
        <v>48</v>
      </c>
      <c r="G2" s="12" t="s">
        <v>49</v>
      </c>
      <c r="H2" s="12" t="s">
        <v>50</v>
      </c>
      <c r="I2" s="12" t="s">
        <v>51</v>
      </c>
      <c r="J2" s="12" t="s">
        <v>52</v>
      </c>
    </row>
    <row r="3" spans="2:10">
      <c r="B3" s="13">
        <v>43466</v>
      </c>
      <c r="C3" s="10">
        <v>7505512</v>
      </c>
      <c r="D3" s="10">
        <v>5629134</v>
      </c>
      <c r="E3" s="10">
        <v>2293351</v>
      </c>
      <c r="F3" s="10">
        <v>5420648</v>
      </c>
      <c r="G3" s="3" t="str">
        <f ca="1" t="shared" ref="G3:G9" si="0">IF(ROW()&gt;10,(C3-OFFSET(C3,-7,0))/OFFSET(C3,-7,0),"")</f>
        <v/>
      </c>
      <c r="H3" s="3" t="str">
        <f ca="1" t="shared" ref="H3:H9" si="1">IF(ROW()&gt;10,(D3-OFFSET(D3,-7,0))/OFFSET(D3,-7,0),"")</f>
        <v/>
      </c>
      <c r="I3" s="3" t="str">
        <f ca="1" t="shared" ref="I3:I9" si="2">IF(ROW()&gt;10,(E3-OFFSET(E3,-7,0))/OFFSET(E3,-7,0),"")</f>
        <v/>
      </c>
      <c r="J3" s="3" t="str">
        <f ca="1" t="shared" ref="J3:J9" si="3">IF(ROW()&gt;10,(F3-OFFSET(F3,-7,0))/OFFSET(F3,-7,0),"")</f>
        <v/>
      </c>
    </row>
    <row r="4" spans="2:10">
      <c r="B4" s="13">
        <v>43467</v>
      </c>
      <c r="C4" s="10">
        <v>7896424</v>
      </c>
      <c r="D4" s="10">
        <v>5922318</v>
      </c>
      <c r="E4" s="10">
        <v>2412796</v>
      </c>
      <c r="F4" s="10">
        <v>5702973</v>
      </c>
      <c r="G4" s="3" t="str">
        <f ca="1" t="shared" si="0"/>
        <v/>
      </c>
      <c r="H4" s="3" t="str">
        <f ca="1" t="shared" si="1"/>
        <v/>
      </c>
      <c r="I4" s="3" t="str">
        <f ca="1" t="shared" si="2"/>
        <v/>
      </c>
      <c r="J4" s="3" t="str">
        <f ca="1" t="shared" si="3"/>
        <v/>
      </c>
    </row>
    <row r="5" spans="2:10">
      <c r="B5" s="13">
        <v>43468</v>
      </c>
      <c r="C5" s="10">
        <v>7505512</v>
      </c>
      <c r="D5" s="10">
        <v>5629134</v>
      </c>
      <c r="E5" s="10">
        <v>2293351</v>
      </c>
      <c r="F5" s="10">
        <v>5420648</v>
      </c>
      <c r="G5" s="3" t="str">
        <f ca="1" t="shared" si="0"/>
        <v/>
      </c>
      <c r="H5" s="3" t="str">
        <f ca="1" t="shared" si="1"/>
        <v/>
      </c>
      <c r="I5" s="3" t="str">
        <f ca="1" t="shared" si="2"/>
        <v/>
      </c>
      <c r="J5" s="3" t="str">
        <f ca="1" t="shared" si="3"/>
        <v/>
      </c>
    </row>
    <row r="6" spans="2:10">
      <c r="B6" s="13">
        <v>43469</v>
      </c>
      <c r="C6" s="10">
        <v>7818242</v>
      </c>
      <c r="D6" s="10">
        <v>5863681</v>
      </c>
      <c r="E6" s="10">
        <v>2388907</v>
      </c>
      <c r="F6" s="10">
        <v>5646508</v>
      </c>
      <c r="G6" s="3" t="str">
        <f ca="1" t="shared" si="0"/>
        <v/>
      </c>
      <c r="H6" s="3" t="str">
        <f ca="1" t="shared" si="1"/>
        <v/>
      </c>
      <c r="I6" s="3" t="str">
        <f ca="1" t="shared" si="2"/>
        <v/>
      </c>
      <c r="J6" s="3" t="str">
        <f ca="1" t="shared" si="3"/>
        <v/>
      </c>
    </row>
    <row r="7" spans="2:10">
      <c r="B7" s="13">
        <v>43470</v>
      </c>
      <c r="C7" s="10">
        <v>15352294</v>
      </c>
      <c r="D7" s="10">
        <v>11514221</v>
      </c>
      <c r="E7" s="10">
        <v>4690978</v>
      </c>
      <c r="F7" s="10">
        <v>11087768</v>
      </c>
      <c r="G7" s="3" t="str">
        <f ca="1" t="shared" si="0"/>
        <v/>
      </c>
      <c r="H7" s="3" t="str">
        <f ca="1" t="shared" si="1"/>
        <v/>
      </c>
      <c r="I7" s="3" t="str">
        <f ca="1" t="shared" si="2"/>
        <v/>
      </c>
      <c r="J7" s="3" t="str">
        <f ca="1" t="shared" si="3"/>
        <v/>
      </c>
    </row>
    <row r="8" spans="2:10">
      <c r="B8" s="13">
        <v>43471</v>
      </c>
      <c r="C8" s="10">
        <v>15675500</v>
      </c>
      <c r="D8" s="10">
        <v>11756625</v>
      </c>
      <c r="E8" s="10">
        <v>4789736</v>
      </c>
      <c r="F8" s="10">
        <v>11321195</v>
      </c>
      <c r="G8" s="3" t="str">
        <f ca="1" t="shared" si="0"/>
        <v/>
      </c>
      <c r="H8" s="3" t="str">
        <f ca="1" t="shared" si="1"/>
        <v/>
      </c>
      <c r="I8" s="3" t="str">
        <f ca="1" t="shared" si="2"/>
        <v/>
      </c>
      <c r="J8" s="3" t="str">
        <f ca="1" t="shared" si="3"/>
        <v/>
      </c>
    </row>
    <row r="9" spans="2:10">
      <c r="B9" s="13">
        <v>43472</v>
      </c>
      <c r="C9" s="10">
        <v>8209154</v>
      </c>
      <c r="D9" s="10">
        <v>6156866</v>
      </c>
      <c r="E9" s="10">
        <v>2508352</v>
      </c>
      <c r="F9" s="10">
        <v>5928833</v>
      </c>
      <c r="G9" s="3" t="str">
        <f ca="1" t="shared" si="0"/>
        <v/>
      </c>
      <c r="H9" s="3" t="str">
        <f ca="1" t="shared" si="1"/>
        <v/>
      </c>
      <c r="I9" s="3" t="str">
        <f ca="1" t="shared" si="2"/>
        <v/>
      </c>
      <c r="J9" s="3" t="str">
        <f ca="1" t="shared" si="3"/>
        <v/>
      </c>
    </row>
    <row r="10" spans="2:10">
      <c r="B10" s="13">
        <v>43473</v>
      </c>
      <c r="C10" s="10">
        <v>7818242</v>
      </c>
      <c r="D10" s="10">
        <v>5863681</v>
      </c>
      <c r="E10" s="10">
        <v>2388907</v>
      </c>
      <c r="F10" s="10">
        <v>5646508</v>
      </c>
      <c r="G10" s="3">
        <f>IFERROR((C10-C3)/C3,"NA")</f>
        <v>0.0416667110784714</v>
      </c>
      <c r="H10" s="3">
        <f>IFERROR((D10-D3)/D3,"NA")</f>
        <v>0.0416666222548619</v>
      </c>
      <c r="I10" s="3">
        <f>IFERROR((E10-E3)/E3,"NA")</f>
        <v>0.0416665394874138</v>
      </c>
      <c r="J10" s="3">
        <f>IFERROR((F10-F3)/F3,"NA")</f>
        <v>0.0416666051734036</v>
      </c>
    </row>
    <row r="11" spans="2:10">
      <c r="B11" s="13">
        <v>43474</v>
      </c>
      <c r="C11" s="10">
        <v>8130972</v>
      </c>
      <c r="D11" s="10">
        <v>6098229</v>
      </c>
      <c r="E11" s="10">
        <v>2484463</v>
      </c>
      <c r="F11" s="10">
        <v>5872368</v>
      </c>
      <c r="G11" s="3">
        <f t="shared" ref="G11:G74" si="4">IFERROR((C11-C4)/C4,"NA")</f>
        <v>0.0297030655901963</v>
      </c>
      <c r="H11" s="3">
        <f t="shared" ref="H11:H74" si="5">IFERROR((D11-D4)/D4,"NA")</f>
        <v>0.0297030655901963</v>
      </c>
      <c r="I11" s="3">
        <f t="shared" ref="I11:I74" si="6">IFERROR((E11-E4)/E4,"NA")</f>
        <v>0.0297028841228185</v>
      </c>
      <c r="J11" s="3">
        <f t="shared" ref="J11:J74" si="7">IFERROR((F11-F4)/F4,"NA")</f>
        <v>0.0297029286303828</v>
      </c>
    </row>
    <row r="12" spans="2:10">
      <c r="B12" s="13">
        <v>43475</v>
      </c>
      <c r="C12" s="10">
        <v>387156</v>
      </c>
      <c r="D12" s="10">
        <v>2873204</v>
      </c>
      <c r="E12" s="10">
        <v>1170564</v>
      </c>
      <c r="F12" s="10">
        <v>6210572</v>
      </c>
      <c r="G12" s="3">
        <f t="shared" si="4"/>
        <v>-0.948417109985301</v>
      </c>
      <c r="H12" s="3">
        <f t="shared" si="5"/>
        <v>-0.48958330002448</v>
      </c>
      <c r="I12" s="3">
        <f t="shared" si="6"/>
        <v>-0.489583583149723</v>
      </c>
      <c r="J12" s="3">
        <f t="shared" si="7"/>
        <v>0.145725012950481</v>
      </c>
    </row>
    <row r="13" spans="2:10">
      <c r="B13" s="13">
        <v>43476</v>
      </c>
      <c r="C13" s="10">
        <v>7427330</v>
      </c>
      <c r="D13" s="10">
        <v>5570497</v>
      </c>
      <c r="E13" s="10">
        <v>2269462</v>
      </c>
      <c r="F13" s="10">
        <v>5364183</v>
      </c>
      <c r="G13" s="3">
        <f t="shared" si="4"/>
        <v>-0.0499999872094008</v>
      </c>
      <c r="H13" s="3">
        <f t="shared" si="5"/>
        <v>-0.0499999914729331</v>
      </c>
      <c r="I13" s="3">
        <f t="shared" si="6"/>
        <v>-0.0499998534894828</v>
      </c>
      <c r="J13" s="3">
        <f t="shared" si="7"/>
        <v>-0.0499999291597568</v>
      </c>
    </row>
    <row r="14" spans="2:10">
      <c r="B14" s="13">
        <v>43477</v>
      </c>
      <c r="C14" s="10">
        <v>15352294</v>
      </c>
      <c r="D14" s="10">
        <v>11514221</v>
      </c>
      <c r="E14" s="10">
        <v>4690978</v>
      </c>
      <c r="F14" s="10">
        <v>11087768</v>
      </c>
      <c r="G14" s="3">
        <f t="shared" si="4"/>
        <v>0</v>
      </c>
      <c r="H14" s="3">
        <f t="shared" si="5"/>
        <v>0</v>
      </c>
      <c r="I14" s="3">
        <f t="shared" si="6"/>
        <v>0</v>
      </c>
      <c r="J14" s="3">
        <f t="shared" si="7"/>
        <v>0</v>
      </c>
    </row>
    <row r="15" spans="2:10">
      <c r="B15" s="13">
        <v>43478</v>
      </c>
      <c r="C15" s="10">
        <v>16645119</v>
      </c>
      <c r="D15" s="10">
        <v>12483839</v>
      </c>
      <c r="E15" s="10">
        <v>5086008</v>
      </c>
      <c r="F15" s="10">
        <v>12021475</v>
      </c>
      <c r="G15" s="3">
        <f t="shared" si="4"/>
        <v>0.0618556983828267</v>
      </c>
      <c r="H15" s="3">
        <f t="shared" si="5"/>
        <v>0.0618556771182206</v>
      </c>
      <c r="I15" s="3">
        <f t="shared" si="6"/>
        <v>0.061855601227291</v>
      </c>
      <c r="J15" s="3">
        <f t="shared" si="7"/>
        <v>0.0618556609969177</v>
      </c>
    </row>
    <row r="16" spans="2:10">
      <c r="B16" s="13">
        <v>43479</v>
      </c>
      <c r="C16" s="10">
        <v>7583695</v>
      </c>
      <c r="D16" s="10">
        <v>5687771</v>
      </c>
      <c r="E16" s="10">
        <v>2317240</v>
      </c>
      <c r="F16" s="10">
        <v>5477113</v>
      </c>
      <c r="G16" s="3">
        <f t="shared" si="4"/>
        <v>-0.0761904332651087</v>
      </c>
      <c r="H16" s="3">
        <f t="shared" si="5"/>
        <v>-0.0761905488928945</v>
      </c>
      <c r="I16" s="3">
        <f t="shared" si="6"/>
        <v>-0.0761902635674738</v>
      </c>
      <c r="J16" s="3">
        <f t="shared" si="7"/>
        <v>-0.0761903733837671</v>
      </c>
    </row>
    <row r="17" spans="2:10">
      <c r="B17" s="13">
        <v>43480</v>
      </c>
      <c r="C17" s="10">
        <v>7661877</v>
      </c>
      <c r="D17" s="10">
        <v>5746408</v>
      </c>
      <c r="E17" s="10">
        <v>2341129</v>
      </c>
      <c r="F17" s="10">
        <v>5533578</v>
      </c>
      <c r="G17" s="3">
        <f t="shared" si="4"/>
        <v>-0.0200000204649587</v>
      </c>
      <c r="H17" s="3">
        <f t="shared" si="5"/>
        <v>-0.0199998942643708</v>
      </c>
      <c r="I17" s="3">
        <f t="shared" si="6"/>
        <v>-0.0199999413957931</v>
      </c>
      <c r="J17" s="3">
        <f t="shared" si="7"/>
        <v>-0.0199999716639027</v>
      </c>
    </row>
    <row r="18" spans="2:10">
      <c r="B18" s="13">
        <v>43481</v>
      </c>
      <c r="C18" s="10">
        <v>7583695</v>
      </c>
      <c r="D18" s="10">
        <v>5687771</v>
      </c>
      <c r="E18" s="10">
        <v>2317240</v>
      </c>
      <c r="F18" s="10">
        <v>5477113</v>
      </c>
      <c r="G18" s="3">
        <f t="shared" si="4"/>
        <v>-0.0673076970379433</v>
      </c>
      <c r="H18" s="3">
        <f t="shared" si="5"/>
        <v>-0.067307738033452</v>
      </c>
      <c r="I18" s="3">
        <f t="shared" si="6"/>
        <v>-0.0673075026675785</v>
      </c>
      <c r="J18" s="3">
        <f t="shared" si="7"/>
        <v>-0.0673076006135855</v>
      </c>
    </row>
    <row r="19" spans="2:11">
      <c r="B19" s="13">
        <v>43482</v>
      </c>
      <c r="C19" s="10">
        <v>8052789</v>
      </c>
      <c r="D19" s="10">
        <v>6039592</v>
      </c>
      <c r="E19" s="10">
        <v>2460574</v>
      </c>
      <c r="F19" s="10">
        <v>5815903</v>
      </c>
      <c r="G19" s="3">
        <f t="shared" si="4"/>
        <v>19.7998558720516</v>
      </c>
      <c r="H19" s="3">
        <f t="shared" si="5"/>
        <v>1.10204078791482</v>
      </c>
      <c r="I19" s="3">
        <f t="shared" si="6"/>
        <v>1.10204140909852</v>
      </c>
      <c r="J19" s="3">
        <f t="shared" si="7"/>
        <v>-0.0635479308508137</v>
      </c>
      <c r="K19" t="s">
        <v>53</v>
      </c>
    </row>
    <row r="20" spans="2:10">
      <c r="B20" s="13">
        <v>43483</v>
      </c>
      <c r="C20" s="10">
        <v>7974607</v>
      </c>
      <c r="D20" s="10">
        <v>5980955</v>
      </c>
      <c r="E20" s="10">
        <v>2436685</v>
      </c>
      <c r="F20" s="10">
        <v>5759438</v>
      </c>
      <c r="G20" s="3">
        <f t="shared" si="4"/>
        <v>0.0736842176125203</v>
      </c>
      <c r="H20" s="3">
        <f t="shared" si="5"/>
        <v>0.0736842691056112</v>
      </c>
      <c r="I20" s="3">
        <f t="shared" si="6"/>
        <v>0.0736839832524184</v>
      </c>
      <c r="J20" s="3">
        <f t="shared" si="7"/>
        <v>0.073684100635642</v>
      </c>
    </row>
    <row r="21" spans="2:10">
      <c r="B21" s="13">
        <v>43484</v>
      </c>
      <c r="C21" s="10">
        <v>15352294</v>
      </c>
      <c r="D21" s="10">
        <v>11514221</v>
      </c>
      <c r="E21" s="10">
        <v>4690978</v>
      </c>
      <c r="F21" s="10">
        <v>11087768</v>
      </c>
      <c r="G21" s="3">
        <f t="shared" si="4"/>
        <v>0</v>
      </c>
      <c r="H21" s="3">
        <f t="shared" si="5"/>
        <v>0</v>
      </c>
      <c r="I21" s="3">
        <f t="shared" si="6"/>
        <v>0</v>
      </c>
      <c r="J21" s="3">
        <f t="shared" si="7"/>
        <v>0</v>
      </c>
    </row>
    <row r="22" spans="2:10">
      <c r="B22" s="13">
        <v>43485</v>
      </c>
      <c r="C22" s="10">
        <v>15998707</v>
      </c>
      <c r="D22" s="10">
        <v>11999030</v>
      </c>
      <c r="E22" s="10">
        <v>4888493</v>
      </c>
      <c r="F22" s="10">
        <v>11554621</v>
      </c>
      <c r="G22" s="3">
        <f t="shared" si="4"/>
        <v>-0.0388349281251759</v>
      </c>
      <c r="H22" s="3">
        <f t="shared" si="5"/>
        <v>-0.03883492890288</v>
      </c>
      <c r="I22" s="3">
        <f t="shared" si="6"/>
        <v>-0.0388349762721569</v>
      </c>
      <c r="J22" s="3">
        <f t="shared" si="7"/>
        <v>-0.0388350015285146</v>
      </c>
    </row>
    <row r="23" spans="2:10">
      <c r="B23" s="13">
        <v>43486</v>
      </c>
      <c r="C23" s="10">
        <v>7974607</v>
      </c>
      <c r="D23" s="10">
        <v>5980955</v>
      </c>
      <c r="E23" s="10">
        <v>2436685</v>
      </c>
      <c r="F23" s="10">
        <v>5759438</v>
      </c>
      <c r="G23" s="3">
        <f t="shared" si="4"/>
        <v>0.0515463767991724</v>
      </c>
      <c r="H23" s="3">
        <f t="shared" si="5"/>
        <v>0.0515463790648393</v>
      </c>
      <c r="I23" s="3">
        <f t="shared" si="6"/>
        <v>0.0515462360394262</v>
      </c>
      <c r="J23" s="3">
        <f t="shared" si="7"/>
        <v>0.0515463164627058</v>
      </c>
    </row>
    <row r="24" spans="2:11">
      <c r="B24" s="13">
        <v>43487</v>
      </c>
      <c r="C24" s="10">
        <v>13525559</v>
      </c>
      <c r="D24" s="10">
        <v>2028833</v>
      </c>
      <c r="E24" s="10">
        <v>19827367</v>
      </c>
      <c r="F24" s="10">
        <v>2189238</v>
      </c>
      <c r="G24" s="3">
        <f t="shared" si="4"/>
        <v>0.765306203688731</v>
      </c>
      <c r="H24" s="3">
        <f t="shared" si="5"/>
        <v>-0.646938922540829</v>
      </c>
      <c r="I24" s="3">
        <f t="shared" si="6"/>
        <v>7.4691475779421</v>
      </c>
      <c r="J24" s="3">
        <f t="shared" si="7"/>
        <v>-0.604372071740924</v>
      </c>
      <c r="K24" t="s">
        <v>54</v>
      </c>
    </row>
    <row r="25" spans="2:10">
      <c r="B25" s="13">
        <v>43488</v>
      </c>
      <c r="C25" s="10">
        <v>7740060</v>
      </c>
      <c r="D25" s="10">
        <v>5805045</v>
      </c>
      <c r="E25" s="10">
        <v>2365018</v>
      </c>
      <c r="F25" s="10">
        <v>5590043</v>
      </c>
      <c r="G25" s="3">
        <f t="shared" si="4"/>
        <v>0.0206185770920376</v>
      </c>
      <c r="H25" s="3">
        <f t="shared" si="5"/>
        <v>0.0206186219522551</v>
      </c>
      <c r="I25" s="3">
        <f t="shared" si="6"/>
        <v>0.0206184944157705</v>
      </c>
      <c r="J25" s="3">
        <f t="shared" si="7"/>
        <v>0.0206185265850823</v>
      </c>
    </row>
    <row r="26" spans="2:10">
      <c r="B26" s="13">
        <v>43489</v>
      </c>
      <c r="C26" s="10">
        <v>7427330</v>
      </c>
      <c r="D26" s="10">
        <v>5570497</v>
      </c>
      <c r="E26" s="10">
        <v>2269462</v>
      </c>
      <c r="F26" s="10">
        <v>5364183</v>
      </c>
      <c r="G26" s="3">
        <f t="shared" si="4"/>
        <v>-0.0776698607153373</v>
      </c>
      <c r="H26" s="3">
        <f t="shared" si="5"/>
        <v>-0.0776699816808818</v>
      </c>
      <c r="I26" s="3">
        <f t="shared" si="6"/>
        <v>-0.0776696819522599</v>
      </c>
      <c r="J26" s="3">
        <f t="shared" si="7"/>
        <v>-0.0776697960746594</v>
      </c>
    </row>
    <row r="27" spans="2:10">
      <c r="B27" s="13">
        <v>43490</v>
      </c>
      <c r="C27" s="10">
        <v>7427330</v>
      </c>
      <c r="D27" s="10">
        <v>5570497</v>
      </c>
      <c r="E27" s="10">
        <v>2269462</v>
      </c>
      <c r="F27" s="10">
        <v>5364183</v>
      </c>
      <c r="G27" s="3">
        <f t="shared" si="4"/>
        <v>-0.0686274571273544</v>
      </c>
      <c r="H27" s="3">
        <f t="shared" si="5"/>
        <v>-0.0686275017952819</v>
      </c>
      <c r="I27" s="3">
        <f t="shared" si="6"/>
        <v>-0.0686272538305115</v>
      </c>
      <c r="J27" s="3">
        <f t="shared" si="7"/>
        <v>-0.0686273556551872</v>
      </c>
    </row>
    <row r="28" spans="2:12">
      <c r="B28" s="13">
        <v>43491</v>
      </c>
      <c r="C28" s="10">
        <v>16968325</v>
      </c>
      <c r="D28" s="10">
        <v>12726244</v>
      </c>
      <c r="E28" s="10">
        <v>5184766</v>
      </c>
      <c r="F28" s="10">
        <v>12254901</v>
      </c>
      <c r="G28" s="3">
        <f t="shared" si="4"/>
        <v>0.105263161322992</v>
      </c>
      <c r="H28" s="3">
        <f t="shared" si="5"/>
        <v>0.105263135039704</v>
      </c>
      <c r="I28" s="3">
        <f t="shared" si="6"/>
        <v>0.105263337410664</v>
      </c>
      <c r="J28" s="3">
        <f t="shared" si="7"/>
        <v>0.105263115173406</v>
      </c>
      <c r="L28" t="s">
        <v>55</v>
      </c>
    </row>
    <row r="29" spans="2:10">
      <c r="B29" s="13">
        <v>43492</v>
      </c>
      <c r="C29" s="10">
        <v>16321913</v>
      </c>
      <c r="D29" s="10">
        <v>12241435</v>
      </c>
      <c r="E29" s="10">
        <v>4987251</v>
      </c>
      <c r="F29" s="10">
        <v>11788048</v>
      </c>
      <c r="G29" s="3">
        <f t="shared" si="4"/>
        <v>0.0202020075747371</v>
      </c>
      <c r="H29" s="3">
        <f t="shared" si="5"/>
        <v>0.0202020496656813</v>
      </c>
      <c r="I29" s="3">
        <f t="shared" si="6"/>
        <v>0.0202021359138696</v>
      </c>
      <c r="J29" s="3">
        <f t="shared" si="7"/>
        <v>0.020202047302114</v>
      </c>
    </row>
    <row r="30" spans="2:10">
      <c r="B30" s="13">
        <v>43493</v>
      </c>
      <c r="C30" s="10">
        <v>7661877</v>
      </c>
      <c r="D30" s="10">
        <v>5746408</v>
      </c>
      <c r="E30" s="10">
        <v>2341129</v>
      </c>
      <c r="F30" s="10">
        <v>5533578</v>
      </c>
      <c r="G30" s="3">
        <f t="shared" si="4"/>
        <v>-0.0392157256150679</v>
      </c>
      <c r="H30" s="3">
        <f t="shared" si="5"/>
        <v>-0.0392156436555701</v>
      </c>
      <c r="I30" s="3">
        <f t="shared" si="6"/>
        <v>-0.0392155736174352</v>
      </c>
      <c r="J30" s="3">
        <f t="shared" si="7"/>
        <v>-0.0392156318029641</v>
      </c>
    </row>
    <row r="31" spans="2:11">
      <c r="B31" s="13">
        <v>43494</v>
      </c>
      <c r="C31" s="10">
        <v>8052789</v>
      </c>
      <c r="D31" s="10">
        <v>6039592</v>
      </c>
      <c r="E31" s="10">
        <v>2460574</v>
      </c>
      <c r="F31" s="10">
        <v>5815903</v>
      </c>
      <c r="G31" s="3">
        <f t="shared" si="4"/>
        <v>-0.404624311645826</v>
      </c>
      <c r="H31" s="3">
        <f t="shared" si="5"/>
        <v>1.9768798121876</v>
      </c>
      <c r="I31" s="3">
        <f t="shared" si="6"/>
        <v>-0.875900113212208</v>
      </c>
      <c r="J31" s="3">
        <f t="shared" si="7"/>
        <v>1.6565878173136</v>
      </c>
      <c r="K31" t="s">
        <v>53</v>
      </c>
    </row>
    <row r="32" spans="2:10">
      <c r="B32" s="13">
        <v>43495</v>
      </c>
      <c r="C32" s="10">
        <v>8052789</v>
      </c>
      <c r="D32" s="10">
        <v>6039592</v>
      </c>
      <c r="E32" s="10">
        <v>2460574</v>
      </c>
      <c r="F32" s="10">
        <v>5815903</v>
      </c>
      <c r="G32" s="3">
        <f t="shared" si="4"/>
        <v>0.040403950356974</v>
      </c>
      <c r="H32" s="3">
        <f t="shared" si="5"/>
        <v>0.0404039934229623</v>
      </c>
      <c r="I32" s="3">
        <f t="shared" si="6"/>
        <v>0.0404039208158247</v>
      </c>
      <c r="J32" s="3">
        <f t="shared" si="7"/>
        <v>0.0404039825811716</v>
      </c>
    </row>
    <row r="33" spans="2:10">
      <c r="B33" s="13">
        <v>43496</v>
      </c>
      <c r="C33" s="10">
        <v>7505512</v>
      </c>
      <c r="D33" s="10">
        <v>5629134</v>
      </c>
      <c r="E33" s="10">
        <v>2293351</v>
      </c>
      <c r="F33" s="10">
        <v>5420648</v>
      </c>
      <c r="G33" s="3">
        <f t="shared" si="4"/>
        <v>0.010526259099838</v>
      </c>
      <c r="H33" s="3">
        <f t="shared" si="5"/>
        <v>0.0105263498032581</v>
      </c>
      <c r="I33" s="3">
        <f t="shared" si="6"/>
        <v>0.0105262833217741</v>
      </c>
      <c r="J33" s="3">
        <f t="shared" si="7"/>
        <v>0.010526300090806</v>
      </c>
    </row>
    <row r="34" spans="2:10">
      <c r="B34" s="13">
        <v>43497</v>
      </c>
      <c r="C34" s="10">
        <v>7427330</v>
      </c>
      <c r="D34" s="10">
        <v>5570497</v>
      </c>
      <c r="E34" s="10">
        <v>2269462</v>
      </c>
      <c r="F34" s="10">
        <v>5364183</v>
      </c>
      <c r="G34" s="3">
        <f t="shared" si="4"/>
        <v>0</v>
      </c>
      <c r="H34" s="3">
        <f t="shared" si="5"/>
        <v>0</v>
      </c>
      <c r="I34" s="3">
        <f t="shared" si="6"/>
        <v>0</v>
      </c>
      <c r="J34" s="3">
        <f t="shared" si="7"/>
        <v>0</v>
      </c>
    </row>
    <row r="35" spans="2:10">
      <c r="B35" s="13">
        <v>43498</v>
      </c>
      <c r="C35" s="10">
        <v>15675500</v>
      </c>
      <c r="D35" s="10">
        <v>11756625</v>
      </c>
      <c r="E35" s="10">
        <v>4789736</v>
      </c>
      <c r="F35" s="10">
        <v>11321195</v>
      </c>
      <c r="G35" s="3">
        <f t="shared" si="4"/>
        <v>-0.0761904902222229</v>
      </c>
      <c r="H35" s="3">
        <f t="shared" si="5"/>
        <v>-0.076190508369948</v>
      </c>
      <c r="I35" s="3">
        <f t="shared" si="6"/>
        <v>-0.0761905166019064</v>
      </c>
      <c r="J35" s="3">
        <f t="shared" si="7"/>
        <v>-0.0761904155733286</v>
      </c>
    </row>
    <row r="36" spans="2:10">
      <c r="B36" s="13">
        <v>43499</v>
      </c>
      <c r="C36" s="10">
        <v>16160310</v>
      </c>
      <c r="D36" s="10">
        <v>12120232</v>
      </c>
      <c r="E36" s="10">
        <v>4937872</v>
      </c>
      <c r="F36" s="10">
        <v>11671335</v>
      </c>
      <c r="G36" s="3">
        <f t="shared" si="4"/>
        <v>-0.00990098403293781</v>
      </c>
      <c r="H36" s="3">
        <f t="shared" si="5"/>
        <v>-0.00990104509806244</v>
      </c>
      <c r="I36" s="3">
        <f t="shared" si="6"/>
        <v>-0.0099010456862909</v>
      </c>
      <c r="J36" s="3">
        <f t="shared" si="7"/>
        <v>-0.00990096070189059</v>
      </c>
    </row>
    <row r="37" spans="2:10">
      <c r="B37" s="13">
        <v>43500</v>
      </c>
      <c r="C37" s="10">
        <v>7661877</v>
      </c>
      <c r="D37" s="10">
        <v>5746408</v>
      </c>
      <c r="E37" s="10">
        <v>2341129</v>
      </c>
      <c r="F37" s="10">
        <v>5533578</v>
      </c>
      <c r="G37" s="3">
        <f t="shared" si="4"/>
        <v>0</v>
      </c>
      <c r="H37" s="3">
        <f t="shared" si="5"/>
        <v>0</v>
      </c>
      <c r="I37" s="3">
        <f t="shared" si="6"/>
        <v>0</v>
      </c>
      <c r="J37" s="3">
        <f t="shared" si="7"/>
        <v>0</v>
      </c>
    </row>
    <row r="38" spans="2:10">
      <c r="B38" s="13">
        <v>43501</v>
      </c>
      <c r="C38" s="10">
        <v>8052789</v>
      </c>
      <c r="D38" s="10">
        <v>6039592</v>
      </c>
      <c r="E38" s="10">
        <v>2460574</v>
      </c>
      <c r="F38" s="10">
        <v>5815903</v>
      </c>
      <c r="G38" s="3">
        <f t="shared" si="4"/>
        <v>0</v>
      </c>
      <c r="H38" s="3">
        <f t="shared" si="5"/>
        <v>0</v>
      </c>
      <c r="I38" s="3">
        <f t="shared" si="6"/>
        <v>0</v>
      </c>
      <c r="J38" s="3">
        <f t="shared" si="7"/>
        <v>0</v>
      </c>
    </row>
    <row r="39" spans="2:10">
      <c r="B39" s="13">
        <v>43502</v>
      </c>
      <c r="C39" s="10">
        <v>7427330</v>
      </c>
      <c r="D39" s="10">
        <v>5570497</v>
      </c>
      <c r="E39" s="10">
        <v>2269462</v>
      </c>
      <c r="F39" s="10">
        <v>5364183</v>
      </c>
      <c r="G39" s="3">
        <f t="shared" si="4"/>
        <v>-0.0776698607153373</v>
      </c>
      <c r="H39" s="3">
        <f t="shared" si="5"/>
        <v>-0.0776699816808818</v>
      </c>
      <c r="I39" s="3">
        <f t="shared" si="6"/>
        <v>-0.0776696819522599</v>
      </c>
      <c r="J39" s="3">
        <f t="shared" si="7"/>
        <v>-0.0776697960746594</v>
      </c>
    </row>
    <row r="40" spans="2:10">
      <c r="B40" s="13">
        <v>43503</v>
      </c>
      <c r="C40" s="10">
        <v>7974607</v>
      </c>
      <c r="D40" s="10">
        <v>5980955</v>
      </c>
      <c r="E40" s="10">
        <v>2436685</v>
      </c>
      <c r="F40" s="10">
        <v>5759438</v>
      </c>
      <c r="G40" s="3">
        <f t="shared" si="4"/>
        <v>0.0625000666177071</v>
      </c>
      <c r="H40" s="3">
        <f t="shared" si="5"/>
        <v>0.0625000222059024</v>
      </c>
      <c r="I40" s="3">
        <f t="shared" si="6"/>
        <v>0.0624998092311208</v>
      </c>
      <c r="J40" s="3">
        <f t="shared" si="7"/>
        <v>0.0624999077601054</v>
      </c>
    </row>
    <row r="41" spans="2:10">
      <c r="B41" s="13">
        <v>43504</v>
      </c>
      <c r="C41" s="10">
        <v>7896424</v>
      </c>
      <c r="D41" s="10">
        <v>5922318</v>
      </c>
      <c r="E41" s="10">
        <v>2412796</v>
      </c>
      <c r="F41" s="10">
        <v>5702973</v>
      </c>
      <c r="G41" s="3">
        <f t="shared" si="4"/>
        <v>0.0631578238747975</v>
      </c>
      <c r="H41" s="3">
        <f t="shared" si="5"/>
        <v>0.0631579193023531</v>
      </c>
      <c r="I41" s="3">
        <f t="shared" si="6"/>
        <v>0.0631576999306444</v>
      </c>
      <c r="J41" s="3">
        <f t="shared" si="7"/>
        <v>0.063157800544836</v>
      </c>
    </row>
    <row r="42" spans="2:10">
      <c r="B42" s="13">
        <v>43505</v>
      </c>
      <c r="C42" s="10">
        <v>15837104</v>
      </c>
      <c r="D42" s="10">
        <v>11877828</v>
      </c>
      <c r="E42" s="10">
        <v>4839115</v>
      </c>
      <c r="F42" s="10">
        <v>11437908</v>
      </c>
      <c r="G42" s="3">
        <f t="shared" si="4"/>
        <v>0.0103093362253198</v>
      </c>
      <c r="H42" s="3">
        <f t="shared" si="5"/>
        <v>0.0103093362253198</v>
      </c>
      <c r="I42" s="3">
        <f t="shared" si="6"/>
        <v>0.0103093364644732</v>
      </c>
      <c r="J42" s="3">
        <f t="shared" si="7"/>
        <v>0.0103092473895203</v>
      </c>
    </row>
    <row r="43" spans="2:10">
      <c r="B43" s="13">
        <v>43506</v>
      </c>
      <c r="C43" s="10">
        <v>16645119</v>
      </c>
      <c r="D43" s="10">
        <v>12483839</v>
      </c>
      <c r="E43" s="10">
        <v>5086008</v>
      </c>
      <c r="F43" s="10">
        <v>12021475</v>
      </c>
      <c r="G43" s="3">
        <f t="shared" si="4"/>
        <v>0.0299999814359997</v>
      </c>
      <c r="H43" s="3">
        <f t="shared" si="5"/>
        <v>0.0300000033002669</v>
      </c>
      <c r="I43" s="3">
        <f t="shared" si="6"/>
        <v>0.029999967597378</v>
      </c>
      <c r="J43" s="3">
        <f t="shared" si="7"/>
        <v>0.0299999957159999</v>
      </c>
    </row>
    <row r="44" spans="2:10">
      <c r="B44" s="13">
        <v>43507</v>
      </c>
      <c r="C44" s="10">
        <v>8052789</v>
      </c>
      <c r="D44" s="10">
        <v>6039592</v>
      </c>
      <c r="E44" s="10">
        <v>2460574</v>
      </c>
      <c r="F44" s="10">
        <v>5815903</v>
      </c>
      <c r="G44" s="3">
        <f t="shared" si="4"/>
        <v>0.0510203961770725</v>
      </c>
      <c r="H44" s="3">
        <f t="shared" si="5"/>
        <v>0.0510203939574078</v>
      </c>
      <c r="I44" s="3">
        <f t="shared" si="6"/>
        <v>0.0510202556117155</v>
      </c>
      <c r="J44" s="3">
        <f t="shared" si="7"/>
        <v>0.0510203344020813</v>
      </c>
    </row>
    <row r="45" spans="2:10">
      <c r="B45" s="13">
        <v>43508</v>
      </c>
      <c r="C45" s="10">
        <v>8209154</v>
      </c>
      <c r="D45" s="10">
        <v>6156866</v>
      </c>
      <c r="E45" s="10">
        <v>2508352</v>
      </c>
      <c r="F45" s="10">
        <v>5928833</v>
      </c>
      <c r="G45" s="3">
        <f t="shared" si="4"/>
        <v>0.019417496223979</v>
      </c>
      <c r="H45" s="3">
        <f t="shared" si="5"/>
        <v>0.019417536813745</v>
      </c>
      <c r="I45" s="3">
        <f t="shared" si="6"/>
        <v>0.019417420488065</v>
      </c>
      <c r="J45" s="3">
        <f t="shared" si="7"/>
        <v>0.0194174490186649</v>
      </c>
    </row>
    <row r="46" spans="2:10">
      <c r="B46" s="13">
        <v>43509</v>
      </c>
      <c r="C46" s="10">
        <v>7818242</v>
      </c>
      <c r="D46" s="10">
        <v>5863681</v>
      </c>
      <c r="E46" s="10">
        <v>2388907</v>
      </c>
      <c r="F46" s="10">
        <v>5646508</v>
      </c>
      <c r="G46" s="3">
        <f t="shared" si="4"/>
        <v>0.0526315647749595</v>
      </c>
      <c r="H46" s="3">
        <f t="shared" si="5"/>
        <v>0.052631569499095</v>
      </c>
      <c r="I46" s="3">
        <f t="shared" si="6"/>
        <v>0.0526314166088703</v>
      </c>
      <c r="J46" s="3">
        <f t="shared" si="7"/>
        <v>0.05263150045403</v>
      </c>
    </row>
    <row r="47" spans="2:10">
      <c r="B47" s="13">
        <v>43510</v>
      </c>
      <c r="C47" s="10">
        <v>7740060</v>
      </c>
      <c r="D47" s="10">
        <v>5805045</v>
      </c>
      <c r="E47" s="10">
        <v>2365018</v>
      </c>
      <c r="F47" s="10">
        <v>5590043</v>
      </c>
      <c r="G47" s="3">
        <f t="shared" si="4"/>
        <v>-0.0294117315122864</v>
      </c>
      <c r="H47" s="3">
        <f t="shared" si="5"/>
        <v>-0.0294116909423328</v>
      </c>
      <c r="I47" s="3">
        <f t="shared" si="6"/>
        <v>-0.0294116802130764</v>
      </c>
      <c r="J47" s="3">
        <f t="shared" si="7"/>
        <v>-0.0294117238522231</v>
      </c>
    </row>
    <row r="48" spans="2:10">
      <c r="B48" s="13">
        <v>43511</v>
      </c>
      <c r="C48" s="10">
        <v>7740060</v>
      </c>
      <c r="D48" s="10">
        <v>5805045</v>
      </c>
      <c r="E48" s="10">
        <v>2365018</v>
      </c>
      <c r="F48" s="10">
        <v>5590043</v>
      </c>
      <c r="G48" s="3">
        <f t="shared" si="4"/>
        <v>-0.0198018748739936</v>
      </c>
      <c r="H48" s="3">
        <f t="shared" si="5"/>
        <v>-0.0198018748739936</v>
      </c>
      <c r="I48" s="3">
        <f t="shared" si="6"/>
        <v>-0.0198019227485457</v>
      </c>
      <c r="J48" s="3">
        <f t="shared" si="7"/>
        <v>-0.0198019524202552</v>
      </c>
    </row>
    <row r="49" spans="2:10">
      <c r="B49" s="13">
        <v>43512</v>
      </c>
      <c r="C49" s="10">
        <v>16483516</v>
      </c>
      <c r="D49" s="10">
        <v>12362637</v>
      </c>
      <c r="E49" s="10">
        <v>5036630</v>
      </c>
      <c r="F49" s="10">
        <v>11904761</v>
      </c>
      <c r="G49" s="3">
        <f t="shared" si="4"/>
        <v>0.0408163007580174</v>
      </c>
      <c r="H49" s="3">
        <f t="shared" si="5"/>
        <v>0.0408163007580174</v>
      </c>
      <c r="I49" s="3">
        <f t="shared" si="6"/>
        <v>0.0408163476172813</v>
      </c>
      <c r="J49" s="3">
        <f t="shared" si="7"/>
        <v>0.0408162926297361</v>
      </c>
    </row>
    <row r="50" spans="2:10">
      <c r="B50" s="13">
        <v>43513</v>
      </c>
      <c r="C50" s="10">
        <v>16321913</v>
      </c>
      <c r="D50" s="10">
        <v>12241435</v>
      </c>
      <c r="E50" s="10">
        <v>4987251</v>
      </c>
      <c r="F50" s="10">
        <v>11788048</v>
      </c>
      <c r="G50" s="3">
        <f t="shared" si="4"/>
        <v>-0.019417464062588</v>
      </c>
      <c r="H50" s="3">
        <f t="shared" si="5"/>
        <v>-0.0194174243996578</v>
      </c>
      <c r="I50" s="3">
        <f t="shared" si="6"/>
        <v>-0.0194173898271493</v>
      </c>
      <c r="J50" s="3">
        <f t="shared" si="7"/>
        <v>-0.0194175007642573</v>
      </c>
    </row>
    <row r="51" spans="2:10">
      <c r="B51" s="13">
        <v>43514</v>
      </c>
      <c r="C51" s="10">
        <v>7818242</v>
      </c>
      <c r="D51" s="10">
        <v>5863681</v>
      </c>
      <c r="E51" s="10">
        <v>2388907</v>
      </c>
      <c r="F51" s="10">
        <v>5646508</v>
      </c>
      <c r="G51" s="3">
        <f t="shared" si="4"/>
        <v>-0.0291261822456791</v>
      </c>
      <c r="H51" s="3">
        <f t="shared" si="5"/>
        <v>-0.0291263052206176</v>
      </c>
      <c r="I51" s="3">
        <f t="shared" si="6"/>
        <v>-0.0291261307320975</v>
      </c>
      <c r="J51" s="3">
        <f t="shared" si="7"/>
        <v>-0.0291261735279973</v>
      </c>
    </row>
    <row r="52" spans="2:10">
      <c r="B52" s="13">
        <v>43515</v>
      </c>
      <c r="C52" s="10">
        <v>7896424</v>
      </c>
      <c r="D52" s="10">
        <v>5922318</v>
      </c>
      <c r="E52" s="10">
        <v>2412796</v>
      </c>
      <c r="F52" s="10">
        <v>5702973</v>
      </c>
      <c r="G52" s="3">
        <f t="shared" si="4"/>
        <v>-0.0380952775401704</v>
      </c>
      <c r="H52" s="3">
        <f t="shared" si="5"/>
        <v>-0.0380953556565954</v>
      </c>
      <c r="I52" s="3">
        <f t="shared" si="6"/>
        <v>-0.0380951317837369</v>
      </c>
      <c r="J52" s="3">
        <f t="shared" si="7"/>
        <v>-0.0380951866918835</v>
      </c>
    </row>
    <row r="53" spans="2:10">
      <c r="B53" s="13">
        <v>43516</v>
      </c>
      <c r="C53" s="10">
        <v>7974607</v>
      </c>
      <c r="D53" s="10">
        <v>5980955</v>
      </c>
      <c r="E53" s="10">
        <v>2436685</v>
      </c>
      <c r="F53" s="10">
        <v>5759438</v>
      </c>
      <c r="G53" s="3">
        <f t="shared" si="4"/>
        <v>0.0200000204649587</v>
      </c>
      <c r="H53" s="3">
        <f t="shared" si="5"/>
        <v>0.0200000648057082</v>
      </c>
      <c r="I53" s="3">
        <f t="shared" si="6"/>
        <v>0.0199999413957931</v>
      </c>
      <c r="J53" s="3">
        <f t="shared" si="7"/>
        <v>0.0199999716639027</v>
      </c>
    </row>
    <row r="54" spans="2:10">
      <c r="B54" s="13">
        <v>43517</v>
      </c>
      <c r="C54" s="10">
        <v>7505512</v>
      </c>
      <c r="D54" s="10">
        <v>5629134</v>
      </c>
      <c r="E54" s="10">
        <v>2293351</v>
      </c>
      <c r="F54" s="10">
        <v>5420648</v>
      </c>
      <c r="G54" s="3">
        <f t="shared" si="4"/>
        <v>-0.0303031242651866</v>
      </c>
      <c r="H54" s="3">
        <f t="shared" si="5"/>
        <v>-0.0303031242651866</v>
      </c>
      <c r="I54" s="3">
        <f t="shared" si="6"/>
        <v>-0.0303029406118685</v>
      </c>
      <c r="J54" s="3">
        <f t="shared" si="7"/>
        <v>-0.0303029869358787</v>
      </c>
    </row>
    <row r="55" spans="2:10">
      <c r="B55" s="13">
        <v>43518</v>
      </c>
      <c r="C55" s="10">
        <v>7974607</v>
      </c>
      <c r="D55" s="10">
        <v>5980955</v>
      </c>
      <c r="E55" s="10">
        <v>2436685</v>
      </c>
      <c r="F55" s="10">
        <v>5759438</v>
      </c>
      <c r="G55" s="3">
        <f t="shared" si="4"/>
        <v>0.0303029950672217</v>
      </c>
      <c r="H55" s="3">
        <f t="shared" si="5"/>
        <v>0.0303029520012334</v>
      </c>
      <c r="I55" s="3">
        <f t="shared" si="6"/>
        <v>0.0303029406118685</v>
      </c>
      <c r="J55" s="3">
        <f t="shared" si="7"/>
        <v>0.0303029869358787</v>
      </c>
    </row>
    <row r="56" spans="2:10">
      <c r="B56" s="13">
        <v>43519</v>
      </c>
      <c r="C56" s="10">
        <v>15513897</v>
      </c>
      <c r="D56" s="10">
        <v>11635423</v>
      </c>
      <c r="E56" s="10">
        <v>4740357</v>
      </c>
      <c r="F56" s="10">
        <v>11204481</v>
      </c>
      <c r="G56" s="3">
        <f t="shared" si="4"/>
        <v>-0.0588235543921576</v>
      </c>
      <c r="H56" s="3">
        <f t="shared" si="5"/>
        <v>-0.0588235341699348</v>
      </c>
      <c r="I56" s="3">
        <f t="shared" si="6"/>
        <v>-0.0588236578823539</v>
      </c>
      <c r="J56" s="3">
        <f t="shared" si="7"/>
        <v>-0.0588235244705879</v>
      </c>
    </row>
    <row r="57" spans="2:10">
      <c r="B57" s="13">
        <v>43520</v>
      </c>
      <c r="C57" s="10">
        <v>15998707</v>
      </c>
      <c r="D57" s="10">
        <v>11999030</v>
      </c>
      <c r="E57" s="10">
        <v>4888493</v>
      </c>
      <c r="F57" s="10">
        <v>11554621</v>
      </c>
      <c r="G57" s="3">
        <f t="shared" si="4"/>
        <v>-0.0198019680658756</v>
      </c>
      <c r="H57" s="3">
        <f t="shared" si="5"/>
        <v>-0.0198020085063557</v>
      </c>
      <c r="I57" s="3">
        <f t="shared" si="6"/>
        <v>-0.0198020913725818</v>
      </c>
      <c r="J57" s="3">
        <f t="shared" si="7"/>
        <v>-0.0198020062354683</v>
      </c>
    </row>
    <row r="58" spans="2:10">
      <c r="B58" s="13">
        <v>43521</v>
      </c>
      <c r="C58" s="10">
        <v>7583695</v>
      </c>
      <c r="D58" s="10">
        <v>5687771</v>
      </c>
      <c r="E58" s="10">
        <v>2317240</v>
      </c>
      <c r="F58" s="10">
        <v>5477113</v>
      </c>
      <c r="G58" s="3">
        <f t="shared" si="4"/>
        <v>-0.029999966744442</v>
      </c>
      <c r="H58" s="3">
        <f t="shared" si="5"/>
        <v>-0.0299999266672249</v>
      </c>
      <c r="I58" s="3">
        <f t="shared" si="6"/>
        <v>-0.0299999120936897</v>
      </c>
      <c r="J58" s="3">
        <f t="shared" si="7"/>
        <v>-0.0299999574958541</v>
      </c>
    </row>
    <row r="59" spans="2:10">
      <c r="B59" s="13">
        <v>43522</v>
      </c>
      <c r="C59" s="10">
        <v>8052789</v>
      </c>
      <c r="D59" s="10">
        <v>6039592</v>
      </c>
      <c r="E59" s="10">
        <v>2460574</v>
      </c>
      <c r="F59" s="10">
        <v>5815903</v>
      </c>
      <c r="G59" s="3">
        <f t="shared" si="4"/>
        <v>0.0198020015135965</v>
      </c>
      <c r="H59" s="3">
        <f t="shared" si="5"/>
        <v>0.0198020437267975</v>
      </c>
      <c r="I59" s="3">
        <f t="shared" si="6"/>
        <v>0.0198019227485457</v>
      </c>
      <c r="J59" s="3">
        <f t="shared" si="7"/>
        <v>0.0198019524202552</v>
      </c>
    </row>
    <row r="60" spans="2:10">
      <c r="B60" s="13">
        <v>43523</v>
      </c>
      <c r="C60" s="10">
        <v>7740060</v>
      </c>
      <c r="D60" s="10">
        <v>5805045</v>
      </c>
      <c r="E60" s="10">
        <v>2365018</v>
      </c>
      <c r="F60" s="10">
        <v>5590043</v>
      </c>
      <c r="G60" s="3">
        <f t="shared" si="4"/>
        <v>-0.0294117315122864</v>
      </c>
      <c r="H60" s="3">
        <f t="shared" si="5"/>
        <v>-0.0294116909423328</v>
      </c>
      <c r="I60" s="3">
        <f t="shared" si="6"/>
        <v>-0.0294116802130764</v>
      </c>
      <c r="J60" s="3">
        <f t="shared" si="7"/>
        <v>-0.0294117238522231</v>
      </c>
    </row>
    <row r="61" spans="2:10">
      <c r="B61" s="13">
        <v>43524</v>
      </c>
      <c r="C61" s="10">
        <v>8130972</v>
      </c>
      <c r="D61" s="10">
        <v>6098229</v>
      </c>
      <c r="E61" s="10">
        <v>2484463</v>
      </c>
      <c r="F61" s="10">
        <v>5872368</v>
      </c>
      <c r="G61" s="3">
        <f t="shared" si="4"/>
        <v>0.0833334221569428</v>
      </c>
      <c r="H61" s="3">
        <f t="shared" si="5"/>
        <v>0.0833334221569428</v>
      </c>
      <c r="I61" s="3">
        <f t="shared" si="6"/>
        <v>0.0833330789748277</v>
      </c>
      <c r="J61" s="3">
        <f t="shared" si="7"/>
        <v>0.0833332103468072</v>
      </c>
    </row>
    <row r="62" spans="2:10">
      <c r="B62" s="13">
        <v>43525</v>
      </c>
      <c r="C62" s="10">
        <v>8052789</v>
      </c>
      <c r="D62" s="10">
        <v>6039592</v>
      </c>
      <c r="E62" s="10">
        <v>2460574</v>
      </c>
      <c r="F62" s="10">
        <v>5815903</v>
      </c>
      <c r="G62" s="3">
        <f t="shared" si="4"/>
        <v>0.00980386870475247</v>
      </c>
      <c r="H62" s="3">
        <f t="shared" si="5"/>
        <v>0.00980395271323727</v>
      </c>
      <c r="I62" s="3">
        <f t="shared" si="6"/>
        <v>0.00980389340435879</v>
      </c>
      <c r="J62" s="3">
        <f t="shared" si="7"/>
        <v>0.00980390795074103</v>
      </c>
    </row>
    <row r="63" spans="2:10">
      <c r="B63" s="13">
        <v>43526</v>
      </c>
      <c r="C63" s="10">
        <v>16806722</v>
      </c>
      <c r="D63" s="10">
        <v>12605042</v>
      </c>
      <c r="E63" s="10">
        <v>5135387</v>
      </c>
      <c r="F63" s="10">
        <v>12138188</v>
      </c>
      <c r="G63" s="3">
        <f t="shared" si="4"/>
        <v>0.0833333494479176</v>
      </c>
      <c r="H63" s="3">
        <f t="shared" si="5"/>
        <v>0.0833333691435198</v>
      </c>
      <c r="I63" s="3">
        <f t="shared" si="6"/>
        <v>0.0833333860719773</v>
      </c>
      <c r="J63" s="3">
        <f t="shared" si="7"/>
        <v>0.0833333556458349</v>
      </c>
    </row>
    <row r="64" spans="2:10">
      <c r="B64" s="13">
        <v>43527</v>
      </c>
      <c r="C64" s="10">
        <v>15837104</v>
      </c>
      <c r="D64" s="10">
        <v>11877828</v>
      </c>
      <c r="E64" s="10">
        <v>4839115</v>
      </c>
      <c r="F64" s="10">
        <v>11437908</v>
      </c>
      <c r="G64" s="3">
        <f t="shared" si="4"/>
        <v>-0.0101010037873686</v>
      </c>
      <c r="H64" s="3">
        <f t="shared" si="5"/>
        <v>-0.0101009831628057</v>
      </c>
      <c r="I64" s="3">
        <f t="shared" si="6"/>
        <v>-0.0101008633949154</v>
      </c>
      <c r="J64" s="3">
        <f t="shared" si="7"/>
        <v>-0.0101009803783266</v>
      </c>
    </row>
    <row r="65" spans="2:10">
      <c r="B65" s="13">
        <v>43528</v>
      </c>
      <c r="C65" s="10">
        <v>7818242</v>
      </c>
      <c r="D65" s="10">
        <v>5863681</v>
      </c>
      <c r="E65" s="10">
        <v>2388907</v>
      </c>
      <c r="F65" s="10">
        <v>5646508</v>
      </c>
      <c r="G65" s="3">
        <f t="shared" si="4"/>
        <v>0.0309277997071348</v>
      </c>
      <c r="H65" s="3">
        <f t="shared" si="5"/>
        <v>0.0309277571125842</v>
      </c>
      <c r="I65" s="3">
        <f t="shared" si="6"/>
        <v>0.0309277416236557</v>
      </c>
      <c r="J65" s="3">
        <f t="shared" si="7"/>
        <v>0.0309277898776235</v>
      </c>
    </row>
    <row r="66" spans="2:10">
      <c r="B66" s="13">
        <v>43529</v>
      </c>
      <c r="C66" s="10">
        <v>7818242</v>
      </c>
      <c r="D66" s="10">
        <v>5863681</v>
      </c>
      <c r="E66" s="10">
        <v>2388907</v>
      </c>
      <c r="F66" s="10">
        <v>5646508</v>
      </c>
      <c r="G66" s="3">
        <f t="shared" si="4"/>
        <v>-0.0291261822456791</v>
      </c>
      <c r="H66" s="3">
        <f t="shared" si="5"/>
        <v>-0.0291263052206176</v>
      </c>
      <c r="I66" s="3">
        <f t="shared" si="6"/>
        <v>-0.0291261307320975</v>
      </c>
      <c r="J66" s="3">
        <f t="shared" si="7"/>
        <v>-0.0291261735279973</v>
      </c>
    </row>
    <row r="67" spans="2:10">
      <c r="B67" s="13">
        <v>43530</v>
      </c>
      <c r="C67" s="10">
        <v>7583695</v>
      </c>
      <c r="D67" s="10">
        <v>5687771</v>
      </c>
      <c r="E67" s="10">
        <v>2317240</v>
      </c>
      <c r="F67" s="10">
        <v>5477113</v>
      </c>
      <c r="G67" s="3">
        <f t="shared" si="4"/>
        <v>-0.0202020397774694</v>
      </c>
      <c r="H67" s="3">
        <f t="shared" si="5"/>
        <v>-0.0202020828434577</v>
      </c>
      <c r="I67" s="3">
        <f t="shared" si="6"/>
        <v>-0.0202019604079123</v>
      </c>
      <c r="J67" s="3">
        <f t="shared" si="7"/>
        <v>-0.0202019912905858</v>
      </c>
    </row>
    <row r="68" spans="2:10">
      <c r="B68" s="13">
        <v>43531</v>
      </c>
      <c r="C68" s="10">
        <v>7818242</v>
      </c>
      <c r="D68" s="10">
        <v>5863681</v>
      </c>
      <c r="E68" s="10">
        <v>2388907</v>
      </c>
      <c r="F68" s="10">
        <v>5646508</v>
      </c>
      <c r="G68" s="3">
        <f t="shared" si="4"/>
        <v>-0.0384615763035465</v>
      </c>
      <c r="H68" s="3">
        <f t="shared" si="5"/>
        <v>-0.0384616582945639</v>
      </c>
      <c r="I68" s="3">
        <f t="shared" si="6"/>
        <v>-0.0384614300957591</v>
      </c>
      <c r="J68" s="3">
        <f t="shared" si="7"/>
        <v>-0.038461486064906</v>
      </c>
    </row>
    <row r="69" spans="2:10">
      <c r="B69" s="13">
        <v>43532</v>
      </c>
      <c r="C69" s="10">
        <v>7818242</v>
      </c>
      <c r="D69" s="10">
        <v>5863681</v>
      </c>
      <c r="E69" s="10">
        <v>2388907</v>
      </c>
      <c r="F69" s="10">
        <v>5646508</v>
      </c>
      <c r="G69" s="3">
        <f t="shared" si="4"/>
        <v>-0.0291261822456791</v>
      </c>
      <c r="H69" s="3">
        <f t="shared" si="5"/>
        <v>-0.0291263052206176</v>
      </c>
      <c r="I69" s="3">
        <f t="shared" si="6"/>
        <v>-0.0291261307320975</v>
      </c>
      <c r="J69" s="3">
        <f t="shared" si="7"/>
        <v>-0.0291261735279973</v>
      </c>
    </row>
    <row r="70" spans="2:10">
      <c r="B70" s="13">
        <v>43533</v>
      </c>
      <c r="C70" s="10">
        <v>16806722</v>
      </c>
      <c r="D70" s="10">
        <v>12605042</v>
      </c>
      <c r="E70" s="10">
        <v>5135387</v>
      </c>
      <c r="F70" s="10">
        <v>12138188</v>
      </c>
      <c r="G70" s="3">
        <f t="shared" si="4"/>
        <v>0</v>
      </c>
      <c r="H70" s="3">
        <f t="shared" si="5"/>
        <v>0</v>
      </c>
      <c r="I70" s="3">
        <f t="shared" si="6"/>
        <v>0</v>
      </c>
      <c r="J70" s="3">
        <f t="shared" si="7"/>
        <v>0</v>
      </c>
    </row>
    <row r="71" spans="2:10">
      <c r="B71" s="13">
        <v>43534</v>
      </c>
      <c r="C71" s="10">
        <v>16645119</v>
      </c>
      <c r="D71" s="10">
        <v>12483839</v>
      </c>
      <c r="E71" s="10">
        <v>5086008</v>
      </c>
      <c r="F71" s="10">
        <v>12021475</v>
      </c>
      <c r="G71" s="3">
        <f t="shared" si="4"/>
        <v>0.0510203759475217</v>
      </c>
      <c r="H71" s="3">
        <f t="shared" si="5"/>
        <v>0.0510203548999026</v>
      </c>
      <c r="I71" s="3">
        <f t="shared" si="6"/>
        <v>0.0510202795345843</v>
      </c>
      <c r="J71" s="3">
        <f t="shared" si="7"/>
        <v>0.0510204313586016</v>
      </c>
    </row>
    <row r="72" spans="2:10">
      <c r="B72" s="13">
        <v>43535</v>
      </c>
      <c r="C72" s="10">
        <v>7661877</v>
      </c>
      <c r="D72" s="10">
        <v>5746408</v>
      </c>
      <c r="E72" s="10">
        <v>2341129</v>
      </c>
      <c r="F72" s="10">
        <v>5533578</v>
      </c>
      <c r="G72" s="3">
        <f t="shared" si="4"/>
        <v>-0.0200000204649587</v>
      </c>
      <c r="H72" s="3">
        <f t="shared" si="5"/>
        <v>-0.0199998942643708</v>
      </c>
      <c r="I72" s="3">
        <f t="shared" si="6"/>
        <v>-0.0199999413957931</v>
      </c>
      <c r="J72" s="3">
        <f t="shared" si="7"/>
        <v>-0.0199999716639027</v>
      </c>
    </row>
    <row r="73" spans="2:10">
      <c r="B73" s="13">
        <v>43536</v>
      </c>
      <c r="C73" s="10">
        <v>7740060</v>
      </c>
      <c r="D73" s="10">
        <v>5805045</v>
      </c>
      <c r="E73" s="10">
        <v>2365018</v>
      </c>
      <c r="F73" s="10">
        <v>5590043</v>
      </c>
      <c r="G73" s="3">
        <f t="shared" si="4"/>
        <v>-0.00999994627948329</v>
      </c>
      <c r="H73" s="3">
        <f t="shared" si="5"/>
        <v>-0.00999986186151668</v>
      </c>
      <c r="I73" s="3">
        <f t="shared" si="6"/>
        <v>-0.00999997069789657</v>
      </c>
      <c r="J73" s="3">
        <f t="shared" si="7"/>
        <v>-0.00999998583195136</v>
      </c>
    </row>
    <row r="74" spans="2:10">
      <c r="B74" s="13">
        <v>43537</v>
      </c>
      <c r="C74" s="10">
        <v>7818242</v>
      </c>
      <c r="D74" s="10">
        <v>5863681</v>
      </c>
      <c r="E74" s="10">
        <v>2388907</v>
      </c>
      <c r="F74" s="10">
        <v>5646508</v>
      </c>
      <c r="G74" s="3">
        <f t="shared" si="4"/>
        <v>0.0309277997071348</v>
      </c>
      <c r="H74" s="3">
        <f t="shared" si="5"/>
        <v>0.0309277571125842</v>
      </c>
      <c r="I74" s="3">
        <f t="shared" si="6"/>
        <v>0.0309277416236557</v>
      </c>
      <c r="J74" s="3">
        <f t="shared" si="7"/>
        <v>0.0309277898776235</v>
      </c>
    </row>
    <row r="75" spans="2:10">
      <c r="B75" s="13">
        <v>43538</v>
      </c>
      <c r="C75" s="10">
        <v>8209154</v>
      </c>
      <c r="D75" s="10">
        <v>6156866</v>
      </c>
      <c r="E75" s="10">
        <v>2508352</v>
      </c>
      <c r="F75" s="10">
        <v>5928833</v>
      </c>
      <c r="G75" s="3">
        <f t="shared" ref="G75:G138" si="8">IFERROR((C75-C68)/C68,"NA")</f>
        <v>0.0499999872094008</v>
      </c>
      <c r="H75" s="3">
        <f t="shared" ref="H75:H138" si="9">IFERROR((D75-D68)/D68,"NA")</f>
        <v>0.0500001620142706</v>
      </c>
      <c r="I75" s="3">
        <f t="shared" ref="I75:I138" si="10">IFERROR((E75-E68)/E68,"NA")</f>
        <v>0.0499998534894828</v>
      </c>
      <c r="J75" s="3">
        <f t="shared" ref="J75:J138" si="11">IFERROR((F75-F68)/F68,"NA")</f>
        <v>0.0499999291597568</v>
      </c>
    </row>
    <row r="76" spans="2:10">
      <c r="B76" s="13">
        <v>43539</v>
      </c>
      <c r="C76" s="10">
        <v>7740060</v>
      </c>
      <c r="D76" s="10">
        <v>5805045</v>
      </c>
      <c r="E76" s="10">
        <v>2365018</v>
      </c>
      <c r="F76" s="10">
        <v>5590043</v>
      </c>
      <c r="G76" s="3">
        <f t="shared" si="8"/>
        <v>-0.00999994627948329</v>
      </c>
      <c r="H76" s="3">
        <f t="shared" si="9"/>
        <v>-0.00999986186151668</v>
      </c>
      <c r="I76" s="3">
        <f t="shared" si="10"/>
        <v>-0.00999997069789657</v>
      </c>
      <c r="J76" s="3">
        <f t="shared" si="11"/>
        <v>-0.00999998583195136</v>
      </c>
    </row>
    <row r="77" spans="2:10">
      <c r="B77" s="13">
        <v>43540</v>
      </c>
      <c r="C77" s="10">
        <v>15352294</v>
      </c>
      <c r="D77" s="10">
        <v>11514221</v>
      </c>
      <c r="E77" s="10">
        <v>4690978</v>
      </c>
      <c r="F77" s="10">
        <v>11087768</v>
      </c>
      <c r="G77" s="3">
        <f t="shared" si="8"/>
        <v>-0.0865384695480773</v>
      </c>
      <c r="H77" s="3">
        <f t="shared" si="9"/>
        <v>-0.0865384661153846</v>
      </c>
      <c r="I77" s="3">
        <f t="shared" si="10"/>
        <v>-0.086538560774485</v>
      </c>
      <c r="J77" s="3">
        <f t="shared" si="11"/>
        <v>-0.0865384520325439</v>
      </c>
    </row>
    <row r="78" spans="2:10">
      <c r="B78" s="13">
        <v>43541</v>
      </c>
      <c r="C78" s="10">
        <v>15352294</v>
      </c>
      <c r="D78" s="10">
        <v>11514221</v>
      </c>
      <c r="E78" s="10">
        <v>4690978</v>
      </c>
      <c r="F78" s="10">
        <v>11087768</v>
      </c>
      <c r="G78" s="3">
        <f t="shared" si="8"/>
        <v>-0.0776699163280238</v>
      </c>
      <c r="H78" s="3">
        <f t="shared" si="9"/>
        <v>-0.0776698578057599</v>
      </c>
      <c r="I78" s="3">
        <f t="shared" si="10"/>
        <v>-0.0776699525443137</v>
      </c>
      <c r="J78" s="3">
        <f t="shared" si="11"/>
        <v>-0.0776699198725614</v>
      </c>
    </row>
    <row r="79" spans="2:10">
      <c r="B79" s="13">
        <v>43542</v>
      </c>
      <c r="C79" s="10">
        <v>8052789</v>
      </c>
      <c r="D79" s="10">
        <v>6039592</v>
      </c>
      <c r="E79" s="10">
        <v>2460574</v>
      </c>
      <c r="F79" s="10">
        <v>5815903</v>
      </c>
      <c r="G79" s="3">
        <f t="shared" si="8"/>
        <v>0.0510203961770725</v>
      </c>
      <c r="H79" s="3">
        <f t="shared" si="9"/>
        <v>0.0510203939574078</v>
      </c>
      <c r="I79" s="3">
        <f t="shared" si="10"/>
        <v>0.0510202556117155</v>
      </c>
      <c r="J79" s="3">
        <f t="shared" si="11"/>
        <v>0.0510203344020813</v>
      </c>
    </row>
    <row r="80" spans="2:10">
      <c r="B80" s="13">
        <v>43543</v>
      </c>
      <c r="C80" s="10">
        <v>7896424</v>
      </c>
      <c r="D80" s="10">
        <v>5922318</v>
      </c>
      <c r="E80" s="10">
        <v>2412796</v>
      </c>
      <c r="F80" s="10">
        <v>5702973</v>
      </c>
      <c r="G80" s="3">
        <f t="shared" si="8"/>
        <v>0.0202019105795046</v>
      </c>
      <c r="H80" s="3">
        <f t="shared" si="9"/>
        <v>0.0202019105795046</v>
      </c>
      <c r="I80" s="3">
        <f t="shared" si="10"/>
        <v>0.0202019604079123</v>
      </c>
      <c r="J80" s="3">
        <f t="shared" si="11"/>
        <v>0.0202019912905858</v>
      </c>
    </row>
    <row r="81" spans="2:10">
      <c r="B81" s="13">
        <v>43544</v>
      </c>
      <c r="C81" s="10">
        <v>7661877</v>
      </c>
      <c r="D81" s="10">
        <v>5746408</v>
      </c>
      <c r="E81" s="10">
        <v>2341129</v>
      </c>
      <c r="F81" s="10">
        <v>5533578</v>
      </c>
      <c r="G81" s="3">
        <f t="shared" si="8"/>
        <v>-0.0200000204649587</v>
      </c>
      <c r="H81" s="3">
        <f t="shared" si="9"/>
        <v>-0.0199998942643708</v>
      </c>
      <c r="I81" s="3">
        <f t="shared" si="10"/>
        <v>-0.0199999413957931</v>
      </c>
      <c r="J81" s="3">
        <f t="shared" si="11"/>
        <v>-0.0199999716639027</v>
      </c>
    </row>
    <row r="82" spans="2:10">
      <c r="B82" s="13">
        <v>43545</v>
      </c>
      <c r="C82" s="10">
        <v>7818242</v>
      </c>
      <c r="D82" s="10">
        <v>5863681</v>
      </c>
      <c r="E82" s="10">
        <v>2388907</v>
      </c>
      <c r="F82" s="10">
        <v>5646508</v>
      </c>
      <c r="G82" s="3">
        <f t="shared" si="8"/>
        <v>-0.0476190360175969</v>
      </c>
      <c r="H82" s="3">
        <f t="shared" si="9"/>
        <v>-0.0476191945707443</v>
      </c>
      <c r="I82" s="3">
        <f t="shared" si="10"/>
        <v>-0.0476189147296711</v>
      </c>
      <c r="J82" s="3">
        <f t="shared" si="11"/>
        <v>-0.0476189833648544</v>
      </c>
    </row>
    <row r="83" spans="2:10">
      <c r="B83" s="13">
        <v>43546</v>
      </c>
      <c r="C83" s="10">
        <v>7583695</v>
      </c>
      <c r="D83" s="10">
        <v>5687771</v>
      </c>
      <c r="E83" s="10">
        <v>2317240</v>
      </c>
      <c r="F83" s="10">
        <v>5477113</v>
      </c>
      <c r="G83" s="3">
        <f t="shared" si="8"/>
        <v>-0.0202020397774694</v>
      </c>
      <c r="H83" s="3">
        <f t="shared" si="9"/>
        <v>-0.0202020828434577</v>
      </c>
      <c r="I83" s="3">
        <f t="shared" si="10"/>
        <v>-0.0202019604079123</v>
      </c>
      <c r="J83" s="3">
        <f t="shared" si="11"/>
        <v>-0.0202019912905858</v>
      </c>
    </row>
    <row r="84" spans="2:10">
      <c r="B84" s="13">
        <v>43547</v>
      </c>
      <c r="C84" s="10">
        <v>15998707</v>
      </c>
      <c r="D84" s="10">
        <v>11999030</v>
      </c>
      <c r="E84" s="10">
        <v>4888493</v>
      </c>
      <c r="F84" s="10">
        <v>11554621</v>
      </c>
      <c r="G84" s="3">
        <f t="shared" si="8"/>
        <v>0.042105303611304</v>
      </c>
      <c r="H84" s="3">
        <f t="shared" si="9"/>
        <v>0.0421052366460571</v>
      </c>
      <c r="I84" s="3">
        <f t="shared" si="10"/>
        <v>0.0421052923292328</v>
      </c>
      <c r="J84" s="3">
        <f t="shared" si="11"/>
        <v>0.0421052280314667</v>
      </c>
    </row>
    <row r="85" spans="2:10">
      <c r="B85" s="13">
        <v>43548</v>
      </c>
      <c r="C85" s="10">
        <v>16321913</v>
      </c>
      <c r="D85" s="10">
        <v>12241435</v>
      </c>
      <c r="E85" s="10">
        <v>4987251</v>
      </c>
      <c r="F85" s="10">
        <v>11788048</v>
      </c>
      <c r="G85" s="3">
        <f t="shared" si="8"/>
        <v>0.0631579228485332</v>
      </c>
      <c r="H85" s="3">
        <f t="shared" si="9"/>
        <v>0.0631578983936473</v>
      </c>
      <c r="I85" s="3">
        <f t="shared" si="10"/>
        <v>0.0631580450814308</v>
      </c>
      <c r="J85" s="3">
        <f t="shared" si="11"/>
        <v>0.0631578871419388</v>
      </c>
    </row>
    <row r="86" spans="2:10">
      <c r="B86" s="13">
        <v>43549</v>
      </c>
      <c r="C86" s="10">
        <v>8052789</v>
      </c>
      <c r="D86" s="10">
        <v>6039592</v>
      </c>
      <c r="E86" s="10">
        <v>2460574</v>
      </c>
      <c r="F86" s="10">
        <v>5815903</v>
      </c>
      <c r="G86" s="3">
        <f t="shared" si="8"/>
        <v>0</v>
      </c>
      <c r="H86" s="3">
        <f t="shared" si="9"/>
        <v>0</v>
      </c>
      <c r="I86" s="3">
        <f t="shared" si="10"/>
        <v>0</v>
      </c>
      <c r="J86" s="3">
        <f t="shared" si="11"/>
        <v>0</v>
      </c>
    </row>
    <row r="87" spans="2:10">
      <c r="B87" s="13">
        <v>43550</v>
      </c>
      <c r="C87" s="10">
        <v>7505512</v>
      </c>
      <c r="D87" s="10">
        <v>5629134</v>
      </c>
      <c r="E87" s="10">
        <v>2293351</v>
      </c>
      <c r="F87" s="10">
        <v>5420648</v>
      </c>
      <c r="G87" s="3">
        <f t="shared" si="8"/>
        <v>-0.0495049404641899</v>
      </c>
      <c r="H87" s="3">
        <f t="shared" si="9"/>
        <v>-0.0495049404641899</v>
      </c>
      <c r="I87" s="3">
        <f t="shared" si="10"/>
        <v>-0.0495048068713642</v>
      </c>
      <c r="J87" s="3">
        <f t="shared" si="11"/>
        <v>-0.049504881050638</v>
      </c>
    </row>
    <row r="88" spans="2:10">
      <c r="B88" s="13">
        <v>43551</v>
      </c>
      <c r="C88" s="10">
        <v>7505512</v>
      </c>
      <c r="D88" s="10">
        <v>5629134</v>
      </c>
      <c r="E88" s="10">
        <v>2293351</v>
      </c>
      <c r="F88" s="10">
        <v>5420648</v>
      </c>
      <c r="G88" s="3">
        <f t="shared" si="8"/>
        <v>-0.0204081845740933</v>
      </c>
      <c r="H88" s="3">
        <f t="shared" si="9"/>
        <v>-0.0204082271916648</v>
      </c>
      <c r="I88" s="3">
        <f t="shared" si="10"/>
        <v>-0.0204081022446862</v>
      </c>
      <c r="J88" s="3">
        <f t="shared" si="11"/>
        <v>-0.0204081337608325</v>
      </c>
    </row>
    <row r="89" spans="2:10">
      <c r="B89" s="13">
        <v>43552</v>
      </c>
      <c r="C89" s="10">
        <v>7740060</v>
      </c>
      <c r="D89" s="10">
        <v>5805045</v>
      </c>
      <c r="E89" s="10">
        <v>2365018</v>
      </c>
      <c r="F89" s="10">
        <v>5590043</v>
      </c>
      <c r="G89" s="3">
        <f t="shared" si="8"/>
        <v>-0.00999994627948329</v>
      </c>
      <c r="H89" s="3">
        <f t="shared" si="9"/>
        <v>-0.00999986186151668</v>
      </c>
      <c r="I89" s="3">
        <f t="shared" si="10"/>
        <v>-0.00999997069789657</v>
      </c>
      <c r="J89" s="3">
        <f t="shared" si="11"/>
        <v>-0.00999998583195136</v>
      </c>
    </row>
    <row r="90" spans="2:10">
      <c r="B90" s="13">
        <v>43553</v>
      </c>
      <c r="C90" s="10">
        <v>8209154</v>
      </c>
      <c r="D90" s="10">
        <v>6156866</v>
      </c>
      <c r="E90" s="10">
        <v>2508352</v>
      </c>
      <c r="F90" s="10">
        <v>5928833</v>
      </c>
      <c r="G90" s="3">
        <f t="shared" si="8"/>
        <v>0.0824741765063073</v>
      </c>
      <c r="H90" s="3">
        <f t="shared" si="9"/>
        <v>0.0824743119932219</v>
      </c>
      <c r="I90" s="3">
        <f t="shared" si="10"/>
        <v>0.0824739776630819</v>
      </c>
      <c r="J90" s="3">
        <f t="shared" si="11"/>
        <v>0.0824741063403293</v>
      </c>
    </row>
    <row r="91" spans="2:10">
      <c r="B91" s="13">
        <v>43554</v>
      </c>
      <c r="C91" s="10">
        <v>16160310</v>
      </c>
      <c r="D91" s="10">
        <v>12120232</v>
      </c>
      <c r="E91" s="10">
        <v>4937872</v>
      </c>
      <c r="F91" s="10">
        <v>11671335</v>
      </c>
      <c r="G91" s="3">
        <f t="shared" si="8"/>
        <v>0.0101010037873686</v>
      </c>
      <c r="H91" s="3">
        <f t="shared" si="9"/>
        <v>0.0101009831628057</v>
      </c>
      <c r="I91" s="3">
        <f t="shared" si="10"/>
        <v>0.0101010679569348</v>
      </c>
      <c r="J91" s="3">
        <f t="shared" si="11"/>
        <v>0.0101010669237875</v>
      </c>
    </row>
    <row r="92" spans="2:10">
      <c r="B92" s="13">
        <v>43555</v>
      </c>
      <c r="C92" s="10">
        <v>15352294</v>
      </c>
      <c r="D92" s="10">
        <v>11514221</v>
      </c>
      <c r="E92" s="10">
        <v>4690978</v>
      </c>
      <c r="F92" s="10">
        <v>11087768</v>
      </c>
      <c r="G92" s="3">
        <f t="shared" si="8"/>
        <v>-0.059405965464955</v>
      </c>
      <c r="H92" s="3">
        <f t="shared" si="9"/>
        <v>-0.0594059438292978</v>
      </c>
      <c r="I92" s="3">
        <f t="shared" si="10"/>
        <v>-0.0594060736064818</v>
      </c>
      <c r="J92" s="3">
        <f t="shared" si="11"/>
        <v>-0.0594059338747178</v>
      </c>
    </row>
    <row r="93" spans="2:10">
      <c r="B93" s="13">
        <v>43556</v>
      </c>
      <c r="C93" s="10">
        <v>7583695</v>
      </c>
      <c r="D93" s="10">
        <v>5687771</v>
      </c>
      <c r="E93" s="10">
        <v>2317240</v>
      </c>
      <c r="F93" s="10">
        <v>5477113</v>
      </c>
      <c r="G93" s="3">
        <f t="shared" si="8"/>
        <v>-0.0582523644913582</v>
      </c>
      <c r="H93" s="3">
        <f t="shared" si="9"/>
        <v>-0.0582524448671367</v>
      </c>
      <c r="I93" s="3">
        <f t="shared" si="10"/>
        <v>-0.0582522614641949</v>
      </c>
      <c r="J93" s="3">
        <f t="shared" si="11"/>
        <v>-0.0582523470559946</v>
      </c>
    </row>
    <row r="94" spans="2:10">
      <c r="B94" s="13">
        <v>43557</v>
      </c>
      <c r="C94" s="10">
        <v>8209154</v>
      </c>
      <c r="D94" s="10">
        <v>6156866</v>
      </c>
      <c r="E94" s="10">
        <v>2508352</v>
      </c>
      <c r="F94" s="10">
        <v>5928833</v>
      </c>
      <c r="G94" s="3">
        <f t="shared" si="8"/>
        <v>0.0937500333088535</v>
      </c>
      <c r="H94" s="3">
        <f t="shared" si="9"/>
        <v>0.093750122132463</v>
      </c>
      <c r="I94" s="3">
        <f t="shared" si="10"/>
        <v>0.0937497138466811</v>
      </c>
      <c r="J94" s="3">
        <f t="shared" si="11"/>
        <v>0.0937498616401582</v>
      </c>
    </row>
    <row r="95" spans="2:10">
      <c r="B95" s="13">
        <v>43558</v>
      </c>
      <c r="C95" s="10">
        <v>8052789</v>
      </c>
      <c r="D95" s="10">
        <v>6039592</v>
      </c>
      <c r="E95" s="10">
        <v>2460574</v>
      </c>
      <c r="F95" s="10">
        <v>5815903</v>
      </c>
      <c r="G95" s="3">
        <f t="shared" si="8"/>
        <v>0.0729166777696179</v>
      </c>
      <c r="H95" s="3">
        <f t="shared" si="9"/>
        <v>0.0729167221814226</v>
      </c>
      <c r="I95" s="3">
        <f t="shared" si="10"/>
        <v>0.0729164441029742</v>
      </c>
      <c r="J95" s="3">
        <f t="shared" si="11"/>
        <v>0.0729165590534563</v>
      </c>
    </row>
    <row r="96" spans="2:10">
      <c r="B96" s="13">
        <v>43559</v>
      </c>
      <c r="C96" s="10">
        <v>7974607</v>
      </c>
      <c r="D96" s="10">
        <v>5980955</v>
      </c>
      <c r="E96" s="10">
        <v>2436685</v>
      </c>
      <c r="F96" s="10">
        <v>5759438</v>
      </c>
      <c r="G96" s="3">
        <f t="shared" si="8"/>
        <v>0.0303029950672217</v>
      </c>
      <c r="H96" s="3">
        <f t="shared" si="9"/>
        <v>0.0303029520012334</v>
      </c>
      <c r="I96" s="3">
        <f t="shared" si="10"/>
        <v>0.0303029406118685</v>
      </c>
      <c r="J96" s="3">
        <f t="shared" si="11"/>
        <v>0.0303029869358787</v>
      </c>
    </row>
    <row r="97" spans="2:10">
      <c r="B97" s="13">
        <v>43560</v>
      </c>
      <c r="C97" s="10">
        <v>8130972</v>
      </c>
      <c r="D97" s="10">
        <v>6098229</v>
      </c>
      <c r="E97" s="10">
        <v>2484463</v>
      </c>
      <c r="F97" s="10">
        <v>5872368</v>
      </c>
      <c r="G97" s="3">
        <f t="shared" si="8"/>
        <v>-0.00952375847742654</v>
      </c>
      <c r="H97" s="3">
        <f t="shared" si="9"/>
        <v>-0.00952383891414885</v>
      </c>
      <c r="I97" s="3">
        <f t="shared" si="10"/>
        <v>-0.00952378294593422</v>
      </c>
      <c r="J97" s="3">
        <f t="shared" si="11"/>
        <v>-0.00952379667297089</v>
      </c>
    </row>
    <row r="98" spans="2:10">
      <c r="B98" s="13">
        <v>43561</v>
      </c>
      <c r="C98" s="10">
        <v>16806722</v>
      </c>
      <c r="D98" s="10">
        <v>12605042</v>
      </c>
      <c r="E98" s="10">
        <v>5135387</v>
      </c>
      <c r="F98" s="10">
        <v>12138188</v>
      </c>
      <c r="G98" s="3">
        <f t="shared" si="8"/>
        <v>0.0399999752479996</v>
      </c>
      <c r="H98" s="3">
        <f t="shared" si="9"/>
        <v>0.0400000594048035</v>
      </c>
      <c r="I98" s="3">
        <f t="shared" si="10"/>
        <v>0.0400000243019665</v>
      </c>
      <c r="J98" s="3">
        <f t="shared" si="11"/>
        <v>0.0399999657279994</v>
      </c>
    </row>
    <row r="99" spans="2:10">
      <c r="B99" s="13">
        <v>43562</v>
      </c>
      <c r="C99" s="10">
        <v>15513897</v>
      </c>
      <c r="D99" s="10">
        <v>11635423</v>
      </c>
      <c r="E99" s="10">
        <v>4740357</v>
      </c>
      <c r="F99" s="10">
        <v>11204481</v>
      </c>
      <c r="G99" s="3">
        <f t="shared" si="8"/>
        <v>0.0105263096186147</v>
      </c>
      <c r="H99" s="3">
        <f t="shared" si="9"/>
        <v>0.0105262874492334</v>
      </c>
      <c r="I99" s="3">
        <f t="shared" si="10"/>
        <v>0.010526376376099</v>
      </c>
      <c r="J99" s="3">
        <f t="shared" si="11"/>
        <v>0.0105262844604974</v>
      </c>
    </row>
    <row r="100" spans="2:10">
      <c r="B100" s="13">
        <v>43563</v>
      </c>
      <c r="C100" s="10">
        <v>7740060</v>
      </c>
      <c r="D100" s="10">
        <v>5805045</v>
      </c>
      <c r="E100" s="10">
        <v>2365018</v>
      </c>
      <c r="F100" s="10">
        <v>5590043</v>
      </c>
      <c r="G100" s="3">
        <f t="shared" si="8"/>
        <v>0.0206185770920376</v>
      </c>
      <c r="H100" s="3">
        <f t="shared" si="9"/>
        <v>0.0206186219522551</v>
      </c>
      <c r="I100" s="3">
        <f t="shared" si="10"/>
        <v>0.0206184944157705</v>
      </c>
      <c r="J100" s="3">
        <f t="shared" si="11"/>
        <v>0.0206185265850823</v>
      </c>
    </row>
    <row r="101" spans="2:10">
      <c r="B101" s="13">
        <v>43564</v>
      </c>
      <c r="C101" s="10">
        <v>7818242</v>
      </c>
      <c r="D101" s="10">
        <v>5863681</v>
      </c>
      <c r="E101" s="10">
        <v>2388907</v>
      </c>
      <c r="F101" s="10">
        <v>5646508</v>
      </c>
      <c r="G101" s="3">
        <f t="shared" si="8"/>
        <v>-0.0476190360175969</v>
      </c>
      <c r="H101" s="3">
        <f t="shared" si="9"/>
        <v>-0.0476191945707443</v>
      </c>
      <c r="I101" s="3">
        <f t="shared" si="10"/>
        <v>-0.0476189147296711</v>
      </c>
      <c r="J101" s="3">
        <f t="shared" si="11"/>
        <v>-0.0476189833648544</v>
      </c>
    </row>
    <row r="102" spans="2:10">
      <c r="B102" s="13">
        <v>43565</v>
      </c>
      <c r="C102" s="10">
        <v>7740060</v>
      </c>
      <c r="D102" s="10">
        <v>5805045</v>
      </c>
      <c r="E102" s="10">
        <v>2365018</v>
      </c>
      <c r="F102" s="10">
        <v>5590043</v>
      </c>
      <c r="G102" s="3">
        <f t="shared" si="8"/>
        <v>-0.0388348682673792</v>
      </c>
      <c r="H102" s="3">
        <f t="shared" si="9"/>
        <v>-0.0388349080533917</v>
      </c>
      <c r="I102" s="3">
        <f t="shared" si="10"/>
        <v>-0.03883484097613</v>
      </c>
      <c r="J102" s="3">
        <f t="shared" si="11"/>
        <v>-0.0388348980373297</v>
      </c>
    </row>
    <row r="103" spans="2:10">
      <c r="B103" s="13">
        <v>43566</v>
      </c>
      <c r="C103" s="10">
        <v>7427330</v>
      </c>
      <c r="D103" s="10">
        <v>5570497</v>
      </c>
      <c r="E103" s="10">
        <v>2269462</v>
      </c>
      <c r="F103" s="10">
        <v>5364183</v>
      </c>
      <c r="G103" s="3">
        <f t="shared" si="8"/>
        <v>-0.0686274571273544</v>
      </c>
      <c r="H103" s="3">
        <f t="shared" si="9"/>
        <v>-0.0686275017952819</v>
      </c>
      <c r="I103" s="3">
        <f t="shared" si="10"/>
        <v>-0.0686272538305115</v>
      </c>
      <c r="J103" s="3">
        <f t="shared" si="11"/>
        <v>-0.0686273556551872</v>
      </c>
    </row>
    <row r="104" spans="2:10">
      <c r="B104" s="13">
        <v>43567</v>
      </c>
      <c r="C104" s="10">
        <v>7427330</v>
      </c>
      <c r="D104" s="10">
        <v>5570497</v>
      </c>
      <c r="E104" s="10">
        <v>2269462</v>
      </c>
      <c r="F104" s="10">
        <v>5364183</v>
      </c>
      <c r="G104" s="3">
        <f t="shared" si="8"/>
        <v>-0.0865384851897166</v>
      </c>
      <c r="H104" s="3">
        <f t="shared" si="9"/>
        <v>-0.086538567180734</v>
      </c>
      <c r="I104" s="3">
        <f t="shared" si="10"/>
        <v>-0.086538217715458</v>
      </c>
      <c r="J104" s="3">
        <f t="shared" si="11"/>
        <v>-0.0865383436460385</v>
      </c>
    </row>
    <row r="105" spans="2:10">
      <c r="B105" s="13">
        <v>43568</v>
      </c>
      <c r="C105" s="10">
        <v>15513897</v>
      </c>
      <c r="D105" s="10">
        <v>11635423</v>
      </c>
      <c r="E105" s="10">
        <v>4740357</v>
      </c>
      <c r="F105" s="10">
        <v>11204481</v>
      </c>
      <c r="G105" s="3">
        <f t="shared" si="8"/>
        <v>-0.0769230906538467</v>
      </c>
      <c r="H105" s="3">
        <f t="shared" si="9"/>
        <v>-0.0769231074358975</v>
      </c>
      <c r="I105" s="3">
        <f t="shared" si="10"/>
        <v>-0.0769231218601441</v>
      </c>
      <c r="J105" s="3">
        <f t="shared" si="11"/>
        <v>-0.0769230959349122</v>
      </c>
    </row>
    <row r="106" spans="2:10">
      <c r="B106" s="13">
        <v>43569</v>
      </c>
      <c r="C106" s="10">
        <v>16806722</v>
      </c>
      <c r="D106" s="10">
        <v>12605042</v>
      </c>
      <c r="E106" s="10">
        <v>5135387</v>
      </c>
      <c r="F106" s="10">
        <v>12138188</v>
      </c>
      <c r="G106" s="3">
        <f t="shared" si="8"/>
        <v>0.0833333494479176</v>
      </c>
      <c r="H106" s="3">
        <f t="shared" si="9"/>
        <v>0.0833333691435198</v>
      </c>
      <c r="I106" s="3">
        <f t="shared" si="10"/>
        <v>0.0833333860719773</v>
      </c>
      <c r="J106" s="3">
        <f t="shared" si="11"/>
        <v>0.0833333556458349</v>
      </c>
    </row>
    <row r="107" spans="2:10">
      <c r="B107" s="13">
        <v>43570</v>
      </c>
      <c r="C107" s="10">
        <v>7583695</v>
      </c>
      <c r="D107" s="10">
        <v>5687771</v>
      </c>
      <c r="E107" s="10">
        <v>2317240</v>
      </c>
      <c r="F107" s="10">
        <v>5477113</v>
      </c>
      <c r="G107" s="3">
        <f t="shared" si="8"/>
        <v>-0.0202020397774694</v>
      </c>
      <c r="H107" s="3">
        <f t="shared" si="9"/>
        <v>-0.0202020828434577</v>
      </c>
      <c r="I107" s="3">
        <f t="shared" si="10"/>
        <v>-0.0202019604079123</v>
      </c>
      <c r="J107" s="3">
        <f t="shared" si="11"/>
        <v>-0.0202019912905858</v>
      </c>
    </row>
    <row r="108" spans="2:10">
      <c r="B108" s="13">
        <v>43571</v>
      </c>
      <c r="C108" s="10">
        <v>8130972</v>
      </c>
      <c r="D108" s="10">
        <v>6098229</v>
      </c>
      <c r="E108" s="10">
        <v>2484463</v>
      </c>
      <c r="F108" s="10">
        <v>5872368</v>
      </c>
      <c r="G108" s="3">
        <f t="shared" si="8"/>
        <v>0.0400000409299175</v>
      </c>
      <c r="H108" s="3">
        <f t="shared" si="9"/>
        <v>0.0400001296114164</v>
      </c>
      <c r="I108" s="3">
        <f t="shared" si="10"/>
        <v>0.0399998827915863</v>
      </c>
      <c r="J108" s="3">
        <f t="shared" si="11"/>
        <v>0.0399999433278054</v>
      </c>
    </row>
    <row r="109" spans="2:10">
      <c r="B109" s="13">
        <v>43572</v>
      </c>
      <c r="C109" s="10">
        <v>7896424</v>
      </c>
      <c r="D109" s="10">
        <v>5922318</v>
      </c>
      <c r="E109" s="10">
        <v>2412796</v>
      </c>
      <c r="F109" s="10">
        <v>5702973</v>
      </c>
      <c r="G109" s="3">
        <f t="shared" si="8"/>
        <v>0.0202019105795046</v>
      </c>
      <c r="H109" s="3">
        <f t="shared" si="9"/>
        <v>0.0202019105795046</v>
      </c>
      <c r="I109" s="3">
        <f t="shared" si="10"/>
        <v>0.0202019604079123</v>
      </c>
      <c r="J109" s="3">
        <f t="shared" si="11"/>
        <v>0.0202019912905858</v>
      </c>
    </row>
    <row r="110" spans="2:10">
      <c r="B110" s="13">
        <v>43573</v>
      </c>
      <c r="C110" s="10">
        <v>8209154</v>
      </c>
      <c r="D110" s="10">
        <v>6156866</v>
      </c>
      <c r="E110" s="10">
        <v>2508352</v>
      </c>
      <c r="F110" s="10">
        <v>5928833</v>
      </c>
      <c r="G110" s="3">
        <f t="shared" si="8"/>
        <v>0.105263129549919</v>
      </c>
      <c r="H110" s="3">
        <f t="shared" si="9"/>
        <v>0.105263318515386</v>
      </c>
      <c r="I110" s="3">
        <f t="shared" si="10"/>
        <v>0.105262833217741</v>
      </c>
      <c r="J110" s="3">
        <f t="shared" si="11"/>
        <v>0.10526300090806</v>
      </c>
    </row>
    <row r="111" spans="2:10">
      <c r="B111" s="13">
        <v>43574</v>
      </c>
      <c r="C111" s="10">
        <v>7974607</v>
      </c>
      <c r="D111" s="10">
        <v>5980955</v>
      </c>
      <c r="E111" s="10">
        <v>2436685</v>
      </c>
      <c r="F111" s="10">
        <v>5759438</v>
      </c>
      <c r="G111" s="3">
        <f t="shared" si="8"/>
        <v>0.0736842176125203</v>
      </c>
      <c r="H111" s="3">
        <f t="shared" si="9"/>
        <v>0.0736842691056112</v>
      </c>
      <c r="I111" s="3">
        <f t="shared" si="10"/>
        <v>0.0736839832524184</v>
      </c>
      <c r="J111" s="3">
        <f t="shared" si="11"/>
        <v>0.073684100635642</v>
      </c>
    </row>
    <row r="112" spans="2:10">
      <c r="B112" s="13">
        <v>43575</v>
      </c>
      <c r="C112" s="10">
        <v>15998707</v>
      </c>
      <c r="D112" s="10">
        <v>11999030</v>
      </c>
      <c r="E112" s="10">
        <v>4888493</v>
      </c>
      <c r="F112" s="10">
        <v>11554621</v>
      </c>
      <c r="G112" s="3">
        <f t="shared" si="8"/>
        <v>0.0312500463294297</v>
      </c>
      <c r="H112" s="3">
        <f t="shared" si="9"/>
        <v>0.031250002685764</v>
      </c>
      <c r="I112" s="3">
        <f t="shared" si="10"/>
        <v>0.0312499670383475</v>
      </c>
      <c r="J112" s="3">
        <f t="shared" si="11"/>
        <v>0.0312499972109373</v>
      </c>
    </row>
    <row r="113" spans="2:10">
      <c r="B113" s="13">
        <v>43576</v>
      </c>
      <c r="C113" s="10">
        <v>16806722</v>
      </c>
      <c r="D113" s="10">
        <v>12605042</v>
      </c>
      <c r="E113" s="10">
        <v>5135387</v>
      </c>
      <c r="F113" s="10">
        <v>12138188</v>
      </c>
      <c r="G113" s="3">
        <f t="shared" si="8"/>
        <v>0</v>
      </c>
      <c r="H113" s="3">
        <f t="shared" si="9"/>
        <v>0</v>
      </c>
      <c r="I113" s="3">
        <f t="shared" si="10"/>
        <v>0</v>
      </c>
      <c r="J113" s="3">
        <f t="shared" si="11"/>
        <v>0</v>
      </c>
    </row>
    <row r="114" spans="2:10">
      <c r="B114" s="13">
        <v>43577</v>
      </c>
      <c r="C114" s="10">
        <v>7505512</v>
      </c>
      <c r="D114" s="10">
        <v>5629134</v>
      </c>
      <c r="E114" s="10">
        <v>2293351</v>
      </c>
      <c r="F114" s="10">
        <v>5420648</v>
      </c>
      <c r="G114" s="3">
        <f t="shared" si="8"/>
        <v>-0.0103093544769403</v>
      </c>
      <c r="H114" s="3">
        <f t="shared" si="9"/>
        <v>-0.0103093109761276</v>
      </c>
      <c r="I114" s="3">
        <f t="shared" si="10"/>
        <v>-0.0103092472078852</v>
      </c>
      <c r="J114" s="3">
        <f t="shared" si="11"/>
        <v>-0.0103092632925412</v>
      </c>
    </row>
    <row r="115" spans="2:10">
      <c r="B115" s="13">
        <v>43578</v>
      </c>
      <c r="C115" s="10">
        <v>7427330</v>
      </c>
      <c r="D115" s="10">
        <v>5570497</v>
      </c>
      <c r="E115" s="10">
        <v>2269462</v>
      </c>
      <c r="F115" s="10">
        <v>5364183</v>
      </c>
      <c r="G115" s="3">
        <f t="shared" si="8"/>
        <v>-0.0865384851897166</v>
      </c>
      <c r="H115" s="3">
        <f t="shared" si="9"/>
        <v>-0.086538567180734</v>
      </c>
      <c r="I115" s="3">
        <f t="shared" si="10"/>
        <v>-0.086538217715458</v>
      </c>
      <c r="J115" s="3">
        <f t="shared" si="11"/>
        <v>-0.0865383436460385</v>
      </c>
    </row>
    <row r="116" spans="2:10">
      <c r="B116" s="13">
        <v>43579</v>
      </c>
      <c r="C116" s="10">
        <v>7818242</v>
      </c>
      <c r="D116" s="10">
        <v>5863681</v>
      </c>
      <c r="E116" s="10">
        <v>2388907</v>
      </c>
      <c r="F116" s="10">
        <v>5646508</v>
      </c>
      <c r="G116" s="3">
        <f t="shared" si="8"/>
        <v>-0.0099009374369968</v>
      </c>
      <c r="H116" s="3">
        <f t="shared" si="9"/>
        <v>-0.00990102186339876</v>
      </c>
      <c r="I116" s="3">
        <f t="shared" si="10"/>
        <v>-0.00990096137427283</v>
      </c>
      <c r="J116" s="3">
        <f t="shared" si="11"/>
        <v>-0.00990097621012759</v>
      </c>
    </row>
    <row r="117" spans="2:10">
      <c r="B117" s="13">
        <v>43580</v>
      </c>
      <c r="C117" s="10">
        <v>8209154</v>
      </c>
      <c r="D117" s="10">
        <v>6156866</v>
      </c>
      <c r="E117" s="10">
        <v>2508352</v>
      </c>
      <c r="F117" s="10">
        <v>5928833</v>
      </c>
      <c r="G117" s="3">
        <f t="shared" si="8"/>
        <v>0</v>
      </c>
      <c r="H117" s="3">
        <f t="shared" si="9"/>
        <v>0</v>
      </c>
      <c r="I117" s="3">
        <f t="shared" si="10"/>
        <v>0</v>
      </c>
      <c r="J117" s="3">
        <f t="shared" si="11"/>
        <v>0</v>
      </c>
    </row>
    <row r="118" spans="2:10">
      <c r="B118" s="13">
        <v>43581</v>
      </c>
      <c r="C118" s="10">
        <v>7974607</v>
      </c>
      <c r="D118" s="10">
        <v>5980955</v>
      </c>
      <c r="E118" s="10">
        <v>2436685</v>
      </c>
      <c r="F118" s="10">
        <v>5759438</v>
      </c>
      <c r="G118" s="3">
        <f t="shared" si="8"/>
        <v>0</v>
      </c>
      <c r="H118" s="3">
        <f t="shared" si="9"/>
        <v>0</v>
      </c>
      <c r="I118" s="3">
        <f t="shared" si="10"/>
        <v>0</v>
      </c>
      <c r="J118" s="3">
        <f t="shared" si="11"/>
        <v>0</v>
      </c>
    </row>
    <row r="119" spans="2:10">
      <c r="B119" s="13">
        <v>43582</v>
      </c>
      <c r="C119" s="10">
        <v>16968325</v>
      </c>
      <c r="D119" s="10">
        <v>12726244</v>
      </c>
      <c r="E119" s="10">
        <v>5184766</v>
      </c>
      <c r="F119" s="10">
        <v>12254901</v>
      </c>
      <c r="G119" s="3">
        <f t="shared" si="8"/>
        <v>0.0606060227242114</v>
      </c>
      <c r="H119" s="3">
        <f t="shared" si="9"/>
        <v>0.0606060656569739</v>
      </c>
      <c r="I119" s="3">
        <f t="shared" si="10"/>
        <v>0.0606062031795893</v>
      </c>
      <c r="J119" s="3">
        <f t="shared" si="11"/>
        <v>0.0606060553608812</v>
      </c>
    </row>
    <row r="120" spans="2:10">
      <c r="B120" s="13">
        <v>43583</v>
      </c>
      <c r="C120" s="10">
        <v>16645119</v>
      </c>
      <c r="D120" s="10">
        <v>12483839</v>
      </c>
      <c r="E120" s="10">
        <v>5086008</v>
      </c>
      <c r="F120" s="10">
        <v>12021475</v>
      </c>
      <c r="G120" s="3">
        <f t="shared" si="8"/>
        <v>-0.00961537889423053</v>
      </c>
      <c r="H120" s="3">
        <f t="shared" si="9"/>
        <v>-0.00961543801282058</v>
      </c>
      <c r="I120" s="3">
        <f t="shared" si="10"/>
        <v>-0.00961543891434083</v>
      </c>
      <c r="J120" s="3">
        <f t="shared" si="11"/>
        <v>-0.00961535609763171</v>
      </c>
    </row>
    <row r="121" spans="2:10">
      <c r="B121" s="13">
        <v>43584</v>
      </c>
      <c r="C121" s="10">
        <v>7427330</v>
      </c>
      <c r="D121" s="10">
        <v>5570497</v>
      </c>
      <c r="E121" s="10">
        <v>2269462</v>
      </c>
      <c r="F121" s="10">
        <v>5364183</v>
      </c>
      <c r="G121" s="3">
        <f t="shared" si="8"/>
        <v>-0.0104166111519108</v>
      </c>
      <c r="H121" s="3">
        <f t="shared" si="9"/>
        <v>-0.0104166999755202</v>
      </c>
      <c r="I121" s="3">
        <f t="shared" si="10"/>
        <v>-0.0104166348718535</v>
      </c>
      <c r="J121" s="3">
        <f t="shared" si="11"/>
        <v>-0.0104166512933509</v>
      </c>
    </row>
    <row r="122" spans="2:10">
      <c r="B122" s="13">
        <v>43585</v>
      </c>
      <c r="C122" s="10">
        <v>7583695</v>
      </c>
      <c r="D122" s="10">
        <v>5687771</v>
      </c>
      <c r="E122" s="10">
        <v>2317240</v>
      </c>
      <c r="F122" s="10">
        <v>5477113</v>
      </c>
      <c r="G122" s="3">
        <f t="shared" si="8"/>
        <v>0.0210526528375607</v>
      </c>
      <c r="H122" s="3">
        <f t="shared" si="9"/>
        <v>0.0210526996065163</v>
      </c>
      <c r="I122" s="3">
        <f t="shared" si="10"/>
        <v>0.0210525666435481</v>
      </c>
      <c r="J122" s="3">
        <f t="shared" si="11"/>
        <v>0.021052600181612</v>
      </c>
    </row>
    <row r="123" spans="2:10">
      <c r="B123" s="13">
        <v>43586</v>
      </c>
      <c r="C123" s="10">
        <v>8209154</v>
      </c>
      <c r="D123" s="10">
        <v>6156866</v>
      </c>
      <c r="E123" s="10">
        <v>2508352</v>
      </c>
      <c r="F123" s="10">
        <v>5928833</v>
      </c>
      <c r="G123" s="3">
        <f t="shared" si="8"/>
        <v>0.0499999872094008</v>
      </c>
      <c r="H123" s="3">
        <f t="shared" si="9"/>
        <v>0.0500001620142706</v>
      </c>
      <c r="I123" s="3">
        <f t="shared" si="10"/>
        <v>0.0499998534894828</v>
      </c>
      <c r="J123" s="3">
        <f t="shared" si="11"/>
        <v>0.0499999291597568</v>
      </c>
    </row>
    <row r="124" spans="2:10">
      <c r="B124" s="13">
        <v>43587</v>
      </c>
      <c r="C124" s="10">
        <v>7661877</v>
      </c>
      <c r="D124" s="10">
        <v>5746408</v>
      </c>
      <c r="E124" s="10">
        <v>2341129</v>
      </c>
      <c r="F124" s="10">
        <v>5533578</v>
      </c>
      <c r="G124" s="3">
        <f t="shared" si="8"/>
        <v>-0.0666666747876821</v>
      </c>
      <c r="H124" s="3">
        <f t="shared" si="9"/>
        <v>-0.0666667099787457</v>
      </c>
      <c r="I124" s="3">
        <f t="shared" si="10"/>
        <v>-0.0666664806215396</v>
      </c>
      <c r="J124" s="3">
        <f t="shared" si="11"/>
        <v>-0.0666665767107962</v>
      </c>
    </row>
    <row r="125" spans="2:10">
      <c r="B125" s="13">
        <v>43588</v>
      </c>
      <c r="C125" s="10">
        <v>7505512</v>
      </c>
      <c r="D125" s="10">
        <v>5629134</v>
      </c>
      <c r="E125" s="10">
        <v>2293351</v>
      </c>
      <c r="F125" s="10">
        <v>5420648</v>
      </c>
      <c r="G125" s="3">
        <f t="shared" si="8"/>
        <v>-0.0588235884226019</v>
      </c>
      <c r="H125" s="3">
        <f t="shared" si="9"/>
        <v>-0.0588235490820446</v>
      </c>
      <c r="I125" s="3">
        <f t="shared" si="10"/>
        <v>-0.0588233604261527</v>
      </c>
      <c r="J125" s="3">
        <f t="shared" si="11"/>
        <v>-0.0588234477044462</v>
      </c>
    </row>
    <row r="126" spans="2:10">
      <c r="B126" s="13">
        <v>43589</v>
      </c>
      <c r="C126" s="10">
        <v>15513897</v>
      </c>
      <c r="D126" s="10">
        <v>11635423</v>
      </c>
      <c r="E126" s="10">
        <v>4740357</v>
      </c>
      <c r="F126" s="10">
        <v>11204481</v>
      </c>
      <c r="G126" s="3">
        <f t="shared" si="8"/>
        <v>-0.0857142941333337</v>
      </c>
      <c r="H126" s="3">
        <f t="shared" si="9"/>
        <v>-0.085714292449524</v>
      </c>
      <c r="I126" s="3">
        <f t="shared" si="10"/>
        <v>-0.0857143793953285</v>
      </c>
      <c r="J126" s="3">
        <f t="shared" si="11"/>
        <v>-0.0857142787199995</v>
      </c>
    </row>
    <row r="127" spans="2:10">
      <c r="B127" s="13">
        <v>43590</v>
      </c>
      <c r="C127" s="10">
        <v>15837104</v>
      </c>
      <c r="D127" s="10">
        <v>11877828</v>
      </c>
      <c r="E127" s="10">
        <v>4839115</v>
      </c>
      <c r="F127" s="10">
        <v>11437908</v>
      </c>
      <c r="G127" s="3">
        <f t="shared" si="8"/>
        <v>-0.0485436601564699</v>
      </c>
      <c r="H127" s="3">
        <f t="shared" si="9"/>
        <v>-0.0485436411027089</v>
      </c>
      <c r="I127" s="3">
        <f t="shared" si="10"/>
        <v>-0.0485435728768024</v>
      </c>
      <c r="J127" s="3">
        <f t="shared" si="11"/>
        <v>-0.0485437103184093</v>
      </c>
    </row>
    <row r="128" spans="2:10">
      <c r="B128" s="13">
        <v>43591</v>
      </c>
      <c r="C128" s="10">
        <v>7818242</v>
      </c>
      <c r="D128" s="10">
        <v>5863681</v>
      </c>
      <c r="E128" s="10">
        <v>2388907</v>
      </c>
      <c r="F128" s="10">
        <v>5646508</v>
      </c>
      <c r="G128" s="3">
        <f t="shared" si="8"/>
        <v>0.0526315647749595</v>
      </c>
      <c r="H128" s="3">
        <f t="shared" si="9"/>
        <v>0.052631569499095</v>
      </c>
      <c r="I128" s="3">
        <f t="shared" si="10"/>
        <v>0.0526314166088703</v>
      </c>
      <c r="J128" s="3">
        <f t="shared" si="11"/>
        <v>0.05263150045403</v>
      </c>
    </row>
    <row r="129" spans="2:10">
      <c r="B129" s="13">
        <v>43592</v>
      </c>
      <c r="C129" s="10">
        <v>7974607</v>
      </c>
      <c r="D129" s="10">
        <v>5980955</v>
      </c>
      <c r="E129" s="10">
        <v>2436685</v>
      </c>
      <c r="F129" s="10">
        <v>5759438</v>
      </c>
      <c r="G129" s="3">
        <f t="shared" si="8"/>
        <v>0.0515463767991724</v>
      </c>
      <c r="H129" s="3">
        <f t="shared" si="9"/>
        <v>0.0515463790648393</v>
      </c>
      <c r="I129" s="3">
        <f t="shared" si="10"/>
        <v>0.0515462360394262</v>
      </c>
      <c r="J129" s="3">
        <f t="shared" si="11"/>
        <v>0.0515463164627058</v>
      </c>
    </row>
    <row r="130" spans="2:10">
      <c r="B130" s="13">
        <v>43593</v>
      </c>
      <c r="C130" s="10">
        <v>8209154</v>
      </c>
      <c r="D130" s="10">
        <v>6156866</v>
      </c>
      <c r="E130" s="10">
        <v>2508352</v>
      </c>
      <c r="F130" s="10">
        <v>5928833</v>
      </c>
      <c r="G130" s="3">
        <f t="shared" si="8"/>
        <v>0</v>
      </c>
      <c r="H130" s="3">
        <f t="shared" si="9"/>
        <v>0</v>
      </c>
      <c r="I130" s="3">
        <f t="shared" si="10"/>
        <v>0</v>
      </c>
      <c r="J130" s="3">
        <f t="shared" si="11"/>
        <v>0</v>
      </c>
    </row>
    <row r="131" spans="2:10">
      <c r="B131" s="13">
        <v>43594</v>
      </c>
      <c r="C131" s="10">
        <v>7583695</v>
      </c>
      <c r="D131" s="10">
        <v>5687771</v>
      </c>
      <c r="E131" s="10">
        <v>2317240</v>
      </c>
      <c r="F131" s="10">
        <v>5477113</v>
      </c>
      <c r="G131" s="3">
        <f t="shared" si="8"/>
        <v>-0.010204027028886</v>
      </c>
      <c r="H131" s="3">
        <f t="shared" si="9"/>
        <v>-0.0102041135958324</v>
      </c>
      <c r="I131" s="3">
        <f t="shared" si="10"/>
        <v>-0.0102040511223431</v>
      </c>
      <c r="J131" s="3">
        <f t="shared" si="11"/>
        <v>-0.0102040668804163</v>
      </c>
    </row>
    <row r="132" spans="2:10">
      <c r="B132" s="13">
        <v>43595</v>
      </c>
      <c r="C132" s="10">
        <v>7583695</v>
      </c>
      <c r="D132" s="10">
        <v>5687771</v>
      </c>
      <c r="E132" s="10">
        <v>2317240</v>
      </c>
      <c r="F132" s="10">
        <v>5477113</v>
      </c>
      <c r="G132" s="3">
        <f t="shared" si="8"/>
        <v>0.0104167443873249</v>
      </c>
      <c r="H132" s="3">
        <f t="shared" si="9"/>
        <v>0.0104166999755202</v>
      </c>
      <c r="I132" s="3">
        <f t="shared" si="10"/>
        <v>0.0104166348718535</v>
      </c>
      <c r="J132" s="3">
        <f t="shared" si="11"/>
        <v>0.0104166512933509</v>
      </c>
    </row>
    <row r="133" spans="2:10">
      <c r="B133" s="13">
        <v>43596</v>
      </c>
      <c r="C133" s="10">
        <v>16483516</v>
      </c>
      <c r="D133" s="10">
        <v>12362637</v>
      </c>
      <c r="E133" s="10">
        <v>5036630</v>
      </c>
      <c r="F133" s="10">
        <v>11904761</v>
      </c>
      <c r="G133" s="3">
        <f t="shared" si="8"/>
        <v>0.0625000282005224</v>
      </c>
      <c r="H133" s="3">
        <f t="shared" si="9"/>
        <v>0.062500005371528</v>
      </c>
      <c r="I133" s="3">
        <f t="shared" si="10"/>
        <v>0.0625001450312709</v>
      </c>
      <c r="J133" s="3">
        <f t="shared" si="11"/>
        <v>0.0624999944218746</v>
      </c>
    </row>
    <row r="134" spans="2:10">
      <c r="B134" s="13">
        <v>43597</v>
      </c>
      <c r="C134" s="10">
        <v>15352294</v>
      </c>
      <c r="D134" s="10">
        <v>11514221</v>
      </c>
      <c r="E134" s="10">
        <v>4690978</v>
      </c>
      <c r="F134" s="10">
        <v>11087768</v>
      </c>
      <c r="G134" s="3">
        <f t="shared" si="8"/>
        <v>-0.0306122887113705</v>
      </c>
      <c r="H134" s="3">
        <f t="shared" si="9"/>
        <v>-0.0306122466161322</v>
      </c>
      <c r="I134" s="3">
        <f t="shared" si="10"/>
        <v>-0.0306124156999782</v>
      </c>
      <c r="J134" s="3">
        <f t="shared" si="11"/>
        <v>-0.0306122413294459</v>
      </c>
    </row>
    <row r="135" spans="2:10">
      <c r="B135" s="13">
        <v>43598</v>
      </c>
      <c r="C135" s="10">
        <v>7505512</v>
      </c>
      <c r="D135" s="10">
        <v>5629134</v>
      </c>
      <c r="E135" s="10">
        <v>2293351</v>
      </c>
      <c r="F135" s="10">
        <v>5420648</v>
      </c>
      <c r="G135" s="3">
        <f t="shared" si="8"/>
        <v>-0.0400000409299175</v>
      </c>
      <c r="H135" s="3">
        <f t="shared" si="9"/>
        <v>-0.039999959070079</v>
      </c>
      <c r="I135" s="3">
        <f t="shared" si="10"/>
        <v>-0.0399998827915863</v>
      </c>
      <c r="J135" s="3">
        <f t="shared" si="11"/>
        <v>-0.0399999433278054</v>
      </c>
    </row>
    <row r="136" spans="2:10">
      <c r="B136" s="13">
        <v>43599</v>
      </c>
      <c r="C136" s="10">
        <v>8209154</v>
      </c>
      <c r="D136" s="10">
        <v>6156866</v>
      </c>
      <c r="E136" s="10">
        <v>2508352</v>
      </c>
      <c r="F136" s="10">
        <v>5928833</v>
      </c>
      <c r="G136" s="3">
        <f t="shared" si="8"/>
        <v>0.0294117315122864</v>
      </c>
      <c r="H136" s="3">
        <f t="shared" si="9"/>
        <v>0.0294118581397118</v>
      </c>
      <c r="I136" s="3">
        <f t="shared" si="10"/>
        <v>0.0294116802130764</v>
      </c>
      <c r="J136" s="3">
        <f t="shared" si="11"/>
        <v>0.0294117238522231</v>
      </c>
    </row>
    <row r="137" spans="2:10">
      <c r="B137" s="13">
        <v>43600</v>
      </c>
      <c r="C137" s="10">
        <v>7896424</v>
      </c>
      <c r="D137" s="10">
        <v>5922318</v>
      </c>
      <c r="E137" s="10">
        <v>2412796</v>
      </c>
      <c r="F137" s="10">
        <v>5702973</v>
      </c>
      <c r="G137" s="3">
        <f t="shared" si="8"/>
        <v>-0.0380952775401704</v>
      </c>
      <c r="H137" s="3">
        <f t="shared" si="9"/>
        <v>-0.0380953556565954</v>
      </c>
      <c r="I137" s="3">
        <f t="shared" si="10"/>
        <v>-0.0380951317837369</v>
      </c>
      <c r="J137" s="3">
        <f t="shared" si="11"/>
        <v>-0.0380951866918835</v>
      </c>
    </row>
    <row r="138" spans="2:10">
      <c r="B138" s="13">
        <v>43601</v>
      </c>
      <c r="C138" s="10">
        <v>7583695</v>
      </c>
      <c r="D138" s="10">
        <v>5687771</v>
      </c>
      <c r="E138" s="10">
        <v>2317240</v>
      </c>
      <c r="F138" s="10">
        <v>5477113</v>
      </c>
      <c r="G138" s="3">
        <f t="shared" si="8"/>
        <v>0</v>
      </c>
      <c r="H138" s="3">
        <f t="shared" si="9"/>
        <v>0</v>
      </c>
      <c r="I138" s="3">
        <f t="shared" si="10"/>
        <v>0</v>
      </c>
      <c r="J138" s="3">
        <f t="shared" si="11"/>
        <v>0</v>
      </c>
    </row>
    <row r="139" spans="2:10">
      <c r="B139" s="13">
        <v>43602</v>
      </c>
      <c r="C139" s="10">
        <v>7427330</v>
      </c>
      <c r="D139" s="10">
        <v>5570497</v>
      </c>
      <c r="E139" s="10">
        <v>2269462</v>
      </c>
      <c r="F139" s="10">
        <v>5364183</v>
      </c>
      <c r="G139" s="3">
        <f t="shared" ref="G139:G202" si="12">IFERROR((C139-C132)/C132,"NA")</f>
        <v>-0.0206185770920376</v>
      </c>
      <c r="H139" s="3">
        <f t="shared" ref="H139:H202" si="13">IFERROR((D139-D132)/D132,"NA")</f>
        <v>-0.0206186219522551</v>
      </c>
      <c r="I139" s="3">
        <f t="shared" ref="I139:I202" si="14">IFERROR((E139-E132)/E132,"NA")</f>
        <v>-0.0206184944157705</v>
      </c>
      <c r="J139" s="3">
        <f t="shared" ref="J139:J202" si="15">IFERROR((F139-F132)/F132,"NA")</f>
        <v>-0.0206185265850823</v>
      </c>
    </row>
    <row r="140" spans="2:10">
      <c r="B140" s="13">
        <v>43603</v>
      </c>
      <c r="C140" s="10">
        <v>16160310</v>
      </c>
      <c r="D140" s="10">
        <v>12120232</v>
      </c>
      <c r="E140" s="10">
        <v>4937872</v>
      </c>
      <c r="F140" s="10">
        <v>11671335</v>
      </c>
      <c r="G140" s="3">
        <f t="shared" si="12"/>
        <v>-0.0196078312418297</v>
      </c>
      <c r="H140" s="3">
        <f t="shared" si="13"/>
        <v>-0.0196078716862753</v>
      </c>
      <c r="I140" s="3">
        <f t="shared" si="14"/>
        <v>-0.0196079521426033</v>
      </c>
      <c r="J140" s="3">
        <f t="shared" si="15"/>
        <v>-0.0196077854901917</v>
      </c>
    </row>
    <row r="141" spans="2:10">
      <c r="B141" s="13">
        <v>43604</v>
      </c>
      <c r="C141" s="10">
        <v>16968325</v>
      </c>
      <c r="D141" s="10">
        <v>12726244</v>
      </c>
      <c r="E141" s="10">
        <v>5184766</v>
      </c>
      <c r="F141" s="10">
        <v>12254901</v>
      </c>
      <c r="G141" s="3">
        <f t="shared" si="12"/>
        <v>0.105263161322992</v>
      </c>
      <c r="H141" s="3">
        <f t="shared" si="13"/>
        <v>0.105263135039704</v>
      </c>
      <c r="I141" s="3">
        <f t="shared" si="14"/>
        <v>0.105263337410664</v>
      </c>
      <c r="J141" s="3">
        <f t="shared" si="15"/>
        <v>0.105263115173406</v>
      </c>
    </row>
    <row r="142" spans="2:10">
      <c r="B142" s="13">
        <v>43605</v>
      </c>
      <c r="C142" s="10">
        <v>8052789</v>
      </c>
      <c r="D142" s="10">
        <v>6039592</v>
      </c>
      <c r="E142" s="10">
        <v>2460574</v>
      </c>
      <c r="F142" s="10">
        <v>5815903</v>
      </c>
      <c r="G142" s="3">
        <f t="shared" si="12"/>
        <v>0.0729166777696179</v>
      </c>
      <c r="H142" s="3">
        <f t="shared" si="13"/>
        <v>0.0729167221814226</v>
      </c>
      <c r="I142" s="3">
        <f t="shared" si="14"/>
        <v>0.0729164441029742</v>
      </c>
      <c r="J142" s="3">
        <f t="shared" si="15"/>
        <v>0.0729165590534563</v>
      </c>
    </row>
    <row r="143" spans="2:10">
      <c r="B143" s="13">
        <v>43606</v>
      </c>
      <c r="C143" s="10">
        <v>8052789</v>
      </c>
      <c r="D143" s="10">
        <v>6039592</v>
      </c>
      <c r="E143" s="10">
        <v>2460574</v>
      </c>
      <c r="F143" s="10">
        <v>5815903</v>
      </c>
      <c r="G143" s="3">
        <f t="shared" si="12"/>
        <v>-0.0190476387700852</v>
      </c>
      <c r="H143" s="3">
        <f t="shared" si="13"/>
        <v>-0.0190476778282977</v>
      </c>
      <c r="I143" s="3">
        <f t="shared" si="14"/>
        <v>-0.0190475658918684</v>
      </c>
      <c r="J143" s="3">
        <f t="shared" si="15"/>
        <v>-0.0190475933459418</v>
      </c>
    </row>
    <row r="144" spans="2:10">
      <c r="B144" s="13">
        <v>43607</v>
      </c>
      <c r="C144" s="10">
        <v>7896424</v>
      </c>
      <c r="D144" s="10">
        <v>5922318</v>
      </c>
      <c r="E144" s="10">
        <v>2412796</v>
      </c>
      <c r="F144" s="10">
        <v>5702973</v>
      </c>
      <c r="G144" s="3">
        <f t="shared" si="12"/>
        <v>0</v>
      </c>
      <c r="H144" s="3">
        <f t="shared" si="13"/>
        <v>0</v>
      </c>
      <c r="I144" s="3">
        <f t="shared" si="14"/>
        <v>0</v>
      </c>
      <c r="J144" s="3">
        <f t="shared" si="15"/>
        <v>0</v>
      </c>
    </row>
    <row r="145" spans="2:10">
      <c r="B145" s="13">
        <v>43608</v>
      </c>
      <c r="C145" s="10">
        <v>7583695</v>
      </c>
      <c r="D145" s="10">
        <v>5687771</v>
      </c>
      <c r="E145" s="10">
        <v>2317240</v>
      </c>
      <c r="F145" s="10">
        <v>5477113</v>
      </c>
      <c r="G145" s="3">
        <f t="shared" si="12"/>
        <v>0</v>
      </c>
      <c r="H145" s="3">
        <f t="shared" si="13"/>
        <v>0</v>
      </c>
      <c r="I145" s="3">
        <f t="shared" si="14"/>
        <v>0</v>
      </c>
      <c r="J145" s="3">
        <f t="shared" si="15"/>
        <v>0</v>
      </c>
    </row>
    <row r="146" spans="2:10">
      <c r="B146" s="13">
        <v>43609</v>
      </c>
      <c r="C146" s="10">
        <v>8052789</v>
      </c>
      <c r="D146" s="10">
        <v>6039592</v>
      </c>
      <c r="E146" s="10">
        <v>2460574</v>
      </c>
      <c r="F146" s="10">
        <v>5815903</v>
      </c>
      <c r="G146" s="3">
        <f t="shared" si="12"/>
        <v>0.0842104767123583</v>
      </c>
      <c r="H146" s="3">
        <f t="shared" si="13"/>
        <v>0.0842106189088694</v>
      </c>
      <c r="I146" s="3">
        <f t="shared" si="14"/>
        <v>0.0842102665741925</v>
      </c>
      <c r="J146" s="3">
        <f t="shared" si="15"/>
        <v>0.084210400726448</v>
      </c>
    </row>
    <row r="147" spans="2:10">
      <c r="B147" s="13">
        <v>43610</v>
      </c>
      <c r="C147" s="10">
        <v>16968325</v>
      </c>
      <c r="D147" s="10">
        <v>12726244</v>
      </c>
      <c r="E147" s="10">
        <v>5184766</v>
      </c>
      <c r="F147" s="10">
        <v>12254901</v>
      </c>
      <c r="G147" s="3">
        <f t="shared" si="12"/>
        <v>0.0499999690599995</v>
      </c>
      <c r="H147" s="3">
        <f t="shared" si="13"/>
        <v>0.0500000330026686</v>
      </c>
      <c r="I147" s="3">
        <f t="shared" si="14"/>
        <v>0.050000081006555</v>
      </c>
      <c r="J147" s="3">
        <f t="shared" si="15"/>
        <v>0.0499999357399989</v>
      </c>
    </row>
    <row r="148" spans="2:10">
      <c r="B148" s="13">
        <v>43611</v>
      </c>
      <c r="C148" s="10">
        <v>16968325</v>
      </c>
      <c r="D148" s="10">
        <v>12726244</v>
      </c>
      <c r="E148" s="10">
        <v>5184766</v>
      </c>
      <c r="F148" s="10">
        <v>12254901</v>
      </c>
      <c r="G148" s="3">
        <f t="shared" si="12"/>
        <v>0</v>
      </c>
      <c r="H148" s="3">
        <f t="shared" si="13"/>
        <v>0</v>
      </c>
      <c r="I148" s="3">
        <f t="shared" si="14"/>
        <v>0</v>
      </c>
      <c r="J148" s="3">
        <f t="shared" si="15"/>
        <v>0</v>
      </c>
    </row>
    <row r="149" spans="2:10">
      <c r="B149" s="13">
        <v>43612</v>
      </c>
      <c r="C149" s="10">
        <v>7583695</v>
      </c>
      <c r="D149" s="10">
        <v>5687771</v>
      </c>
      <c r="E149" s="10">
        <v>2317240</v>
      </c>
      <c r="F149" s="10">
        <v>5477113</v>
      </c>
      <c r="G149" s="3">
        <f t="shared" si="12"/>
        <v>-0.0582523644913582</v>
      </c>
      <c r="H149" s="3">
        <f t="shared" si="13"/>
        <v>-0.0582524448671367</v>
      </c>
      <c r="I149" s="3">
        <f t="shared" si="14"/>
        <v>-0.0582522614641949</v>
      </c>
      <c r="J149" s="3">
        <f t="shared" si="15"/>
        <v>-0.0582523470559946</v>
      </c>
    </row>
    <row r="150" spans="2:10">
      <c r="B150" s="13">
        <v>43613</v>
      </c>
      <c r="C150" s="10">
        <v>8130972</v>
      </c>
      <c r="D150" s="10">
        <v>6098229</v>
      </c>
      <c r="E150" s="10">
        <v>2484463</v>
      </c>
      <c r="F150" s="10">
        <v>5872368</v>
      </c>
      <c r="G150" s="3">
        <f t="shared" si="12"/>
        <v>0.00970881020227899</v>
      </c>
      <c r="H150" s="3">
        <f t="shared" si="13"/>
        <v>0.00970876840687252</v>
      </c>
      <c r="I150" s="3">
        <f t="shared" si="14"/>
        <v>0.00970871024403249</v>
      </c>
      <c r="J150" s="3">
        <f t="shared" si="15"/>
        <v>0.00970872450933243</v>
      </c>
    </row>
    <row r="151" spans="2:10">
      <c r="B151" s="13">
        <v>43614</v>
      </c>
      <c r="C151" s="10">
        <v>7427330</v>
      </c>
      <c r="D151" s="10">
        <v>5570497</v>
      </c>
      <c r="E151" s="10">
        <v>2269462</v>
      </c>
      <c r="F151" s="10">
        <v>5364183</v>
      </c>
      <c r="G151" s="3">
        <f t="shared" si="12"/>
        <v>-0.0594058779011867</v>
      </c>
      <c r="H151" s="3">
        <f t="shared" si="13"/>
        <v>-0.0594059623275886</v>
      </c>
      <c r="I151" s="3">
        <f t="shared" si="14"/>
        <v>-0.059405768245637</v>
      </c>
      <c r="J151" s="3">
        <f t="shared" si="15"/>
        <v>-0.0594058572607656</v>
      </c>
    </row>
    <row r="152" spans="2:10">
      <c r="B152" s="13">
        <v>43615</v>
      </c>
      <c r="C152" s="10">
        <v>7740060</v>
      </c>
      <c r="D152" s="10">
        <v>5805045</v>
      </c>
      <c r="E152" s="10">
        <v>2365018</v>
      </c>
      <c r="F152" s="10">
        <v>5590043</v>
      </c>
      <c r="G152" s="3">
        <f t="shared" si="12"/>
        <v>0.0206185770920376</v>
      </c>
      <c r="H152" s="3">
        <f t="shared" si="13"/>
        <v>0.0206186219522551</v>
      </c>
      <c r="I152" s="3">
        <f t="shared" si="14"/>
        <v>0.0206184944157705</v>
      </c>
      <c r="J152" s="3">
        <f t="shared" si="15"/>
        <v>0.0206185265850823</v>
      </c>
    </row>
    <row r="153" spans="2:10">
      <c r="B153" s="13">
        <v>43616</v>
      </c>
      <c r="C153" s="10">
        <v>8052789</v>
      </c>
      <c r="D153" s="10">
        <v>6039592</v>
      </c>
      <c r="E153" s="10">
        <v>2460574</v>
      </c>
      <c r="F153" s="10">
        <v>5815903</v>
      </c>
      <c r="G153" s="3">
        <f t="shared" si="12"/>
        <v>0</v>
      </c>
      <c r="H153" s="3">
        <f t="shared" si="13"/>
        <v>0</v>
      </c>
      <c r="I153" s="3">
        <f t="shared" si="14"/>
        <v>0</v>
      </c>
      <c r="J153" s="3">
        <f t="shared" si="15"/>
        <v>0</v>
      </c>
    </row>
    <row r="154" spans="2:10">
      <c r="B154" s="13">
        <v>43617</v>
      </c>
      <c r="C154" s="10">
        <v>16806722</v>
      </c>
      <c r="D154" s="10">
        <v>12605042</v>
      </c>
      <c r="E154" s="10">
        <v>5135387</v>
      </c>
      <c r="F154" s="10">
        <v>12138188</v>
      </c>
      <c r="G154" s="3">
        <f t="shared" si="12"/>
        <v>-0.00952380391111085</v>
      </c>
      <c r="H154" s="3">
        <f t="shared" si="13"/>
        <v>-0.00952378407957603</v>
      </c>
      <c r="I154" s="3">
        <f t="shared" si="14"/>
        <v>-0.00952386279342211</v>
      </c>
      <c r="J154" s="3">
        <f t="shared" si="15"/>
        <v>-0.00952378154666447</v>
      </c>
    </row>
    <row r="155" spans="2:10">
      <c r="B155" s="13">
        <v>43618</v>
      </c>
      <c r="C155" s="10">
        <v>15675500</v>
      </c>
      <c r="D155" s="10">
        <v>11756625</v>
      </c>
      <c r="E155" s="10">
        <v>4789736</v>
      </c>
      <c r="F155" s="10">
        <v>11321195</v>
      </c>
      <c r="G155" s="3">
        <f t="shared" si="12"/>
        <v>-0.0761904902222229</v>
      </c>
      <c r="H155" s="3">
        <f t="shared" si="13"/>
        <v>-0.076190508369948</v>
      </c>
      <c r="I155" s="3">
        <f t="shared" si="14"/>
        <v>-0.0761905166019064</v>
      </c>
      <c r="J155" s="3">
        <f t="shared" si="15"/>
        <v>-0.0761904155733286</v>
      </c>
    </row>
    <row r="156" spans="2:10">
      <c r="B156" s="13">
        <v>43619</v>
      </c>
      <c r="C156" s="10">
        <v>7740060</v>
      </c>
      <c r="D156" s="10">
        <v>5805045</v>
      </c>
      <c r="E156" s="10">
        <v>2365018</v>
      </c>
      <c r="F156" s="10">
        <v>5590043</v>
      </c>
      <c r="G156" s="3">
        <f t="shared" si="12"/>
        <v>0.0206185770920376</v>
      </c>
      <c r="H156" s="3">
        <f t="shared" si="13"/>
        <v>0.0206186219522551</v>
      </c>
      <c r="I156" s="3">
        <f t="shared" si="14"/>
        <v>0.0206184944157705</v>
      </c>
      <c r="J156" s="3">
        <f t="shared" si="15"/>
        <v>0.0206185265850823</v>
      </c>
    </row>
    <row r="157" spans="2:10">
      <c r="B157" s="13">
        <v>43620</v>
      </c>
      <c r="C157" s="10">
        <v>8052789</v>
      </c>
      <c r="D157" s="10">
        <v>6039592</v>
      </c>
      <c r="E157" s="10">
        <v>2460574</v>
      </c>
      <c r="F157" s="10">
        <v>5815903</v>
      </c>
      <c r="G157" s="3">
        <f t="shared" si="12"/>
        <v>-0.00961545556914967</v>
      </c>
      <c r="H157" s="3">
        <f t="shared" si="13"/>
        <v>-0.00961541457364097</v>
      </c>
      <c r="I157" s="3">
        <f t="shared" si="14"/>
        <v>-0.00961535752393978</v>
      </c>
      <c r="J157" s="3">
        <f t="shared" si="15"/>
        <v>-0.0096153715162265</v>
      </c>
    </row>
    <row r="158" spans="2:10">
      <c r="B158" s="13">
        <v>43621</v>
      </c>
      <c r="C158" s="10">
        <v>8052789</v>
      </c>
      <c r="D158" s="10">
        <v>6039592</v>
      </c>
      <c r="E158" s="10">
        <v>2460574</v>
      </c>
      <c r="F158" s="10">
        <v>5815903</v>
      </c>
      <c r="G158" s="3">
        <f t="shared" si="12"/>
        <v>0.0842104767123583</v>
      </c>
      <c r="H158" s="3">
        <f t="shared" si="13"/>
        <v>0.0842106189088694</v>
      </c>
      <c r="I158" s="3">
        <f t="shared" si="14"/>
        <v>0.0842102665741925</v>
      </c>
      <c r="J158" s="3">
        <f t="shared" si="15"/>
        <v>0.084210400726448</v>
      </c>
    </row>
    <row r="159" spans="2:10">
      <c r="B159" s="13">
        <v>43622</v>
      </c>
      <c r="C159" s="10">
        <v>8052789</v>
      </c>
      <c r="D159" s="10">
        <v>6039592</v>
      </c>
      <c r="E159" s="10">
        <v>2460574</v>
      </c>
      <c r="F159" s="10">
        <v>5815903</v>
      </c>
      <c r="G159" s="3">
        <f t="shared" si="12"/>
        <v>0.040403950356974</v>
      </c>
      <c r="H159" s="3">
        <f t="shared" si="13"/>
        <v>0.0404039934229623</v>
      </c>
      <c r="I159" s="3">
        <f t="shared" si="14"/>
        <v>0.0404039208158247</v>
      </c>
      <c r="J159" s="3">
        <f t="shared" si="15"/>
        <v>0.0404039825811716</v>
      </c>
    </row>
    <row r="160" spans="2:10">
      <c r="B160" s="13">
        <v>43623</v>
      </c>
      <c r="C160" s="10">
        <v>7583695</v>
      </c>
      <c r="D160" s="10">
        <v>5687771</v>
      </c>
      <c r="E160" s="10">
        <v>2317240</v>
      </c>
      <c r="F160" s="10">
        <v>5477113</v>
      </c>
      <c r="G160" s="3">
        <f t="shared" si="12"/>
        <v>-0.0582523644913582</v>
      </c>
      <c r="H160" s="3">
        <f t="shared" si="13"/>
        <v>-0.0582524448671367</v>
      </c>
      <c r="I160" s="3">
        <f t="shared" si="14"/>
        <v>-0.0582522614641949</v>
      </c>
      <c r="J160" s="3">
        <f t="shared" si="15"/>
        <v>-0.0582523470559946</v>
      </c>
    </row>
    <row r="161" spans="2:10">
      <c r="B161" s="13">
        <v>43624</v>
      </c>
      <c r="C161" s="10">
        <v>15352294</v>
      </c>
      <c r="D161" s="10">
        <v>11514221</v>
      </c>
      <c r="E161" s="10">
        <v>4690978</v>
      </c>
      <c r="F161" s="10">
        <v>11087768</v>
      </c>
      <c r="G161" s="3">
        <f t="shared" si="12"/>
        <v>-0.0865384695480773</v>
      </c>
      <c r="H161" s="3">
        <f t="shared" si="13"/>
        <v>-0.0865384661153846</v>
      </c>
      <c r="I161" s="3">
        <f t="shared" si="14"/>
        <v>-0.086538560774485</v>
      </c>
      <c r="J161" s="3">
        <f t="shared" si="15"/>
        <v>-0.0865384520325439</v>
      </c>
    </row>
    <row r="162" spans="2:10">
      <c r="B162" s="13">
        <v>43625</v>
      </c>
      <c r="C162" s="10">
        <v>16160310</v>
      </c>
      <c r="D162" s="10">
        <v>12120232</v>
      </c>
      <c r="E162" s="10">
        <v>4937872</v>
      </c>
      <c r="F162" s="10">
        <v>11671335</v>
      </c>
      <c r="G162" s="3">
        <f t="shared" si="12"/>
        <v>0.0309278810883225</v>
      </c>
      <c r="H162" s="3">
        <f t="shared" si="13"/>
        <v>0.0309278385591103</v>
      </c>
      <c r="I162" s="3">
        <f t="shared" si="14"/>
        <v>0.0309278006136455</v>
      </c>
      <c r="J162" s="3">
        <f t="shared" si="15"/>
        <v>0.0309278304984589</v>
      </c>
    </row>
    <row r="163" spans="2:10">
      <c r="B163" s="13">
        <v>43626</v>
      </c>
      <c r="C163" s="10">
        <v>7896424</v>
      </c>
      <c r="D163" s="10">
        <v>5922318</v>
      </c>
      <c r="E163" s="10">
        <v>2412796</v>
      </c>
      <c r="F163" s="10">
        <v>5702973</v>
      </c>
      <c r="G163" s="3">
        <f t="shared" si="12"/>
        <v>0.0202019105795046</v>
      </c>
      <c r="H163" s="3">
        <f t="shared" si="13"/>
        <v>0.0202019105795046</v>
      </c>
      <c r="I163" s="3">
        <f t="shared" si="14"/>
        <v>0.0202019604079123</v>
      </c>
      <c r="J163" s="3">
        <f t="shared" si="15"/>
        <v>0.0202019912905858</v>
      </c>
    </row>
    <row r="164" spans="2:10">
      <c r="B164" s="13">
        <v>43627</v>
      </c>
      <c r="C164" s="10">
        <v>8052789</v>
      </c>
      <c r="D164" s="10">
        <v>6039592</v>
      </c>
      <c r="E164" s="10">
        <v>2460574</v>
      </c>
      <c r="F164" s="10">
        <v>5815903</v>
      </c>
      <c r="G164" s="3">
        <f t="shared" si="12"/>
        <v>0</v>
      </c>
      <c r="H164" s="3">
        <f t="shared" si="13"/>
        <v>0</v>
      </c>
      <c r="I164" s="3">
        <f t="shared" si="14"/>
        <v>0</v>
      </c>
      <c r="J164" s="3">
        <f t="shared" si="15"/>
        <v>0</v>
      </c>
    </row>
    <row r="165" spans="2:10">
      <c r="B165" s="13">
        <v>43628</v>
      </c>
      <c r="C165" s="10">
        <v>7896424</v>
      </c>
      <c r="D165" s="10">
        <v>5922318</v>
      </c>
      <c r="E165" s="10">
        <v>2412796</v>
      </c>
      <c r="F165" s="10">
        <v>5702973</v>
      </c>
      <c r="G165" s="3">
        <f t="shared" si="12"/>
        <v>-0.019417496223979</v>
      </c>
      <c r="H165" s="3">
        <f t="shared" si="13"/>
        <v>-0.019417536813745</v>
      </c>
      <c r="I165" s="3">
        <f t="shared" si="14"/>
        <v>-0.019417420488065</v>
      </c>
      <c r="J165" s="3">
        <f t="shared" si="15"/>
        <v>-0.0194174490186649</v>
      </c>
    </row>
    <row r="166" spans="2:10">
      <c r="B166" s="13">
        <v>43629</v>
      </c>
      <c r="C166" s="10">
        <v>7818242</v>
      </c>
      <c r="D166" s="10">
        <v>5863681</v>
      </c>
      <c r="E166" s="10">
        <v>2388907</v>
      </c>
      <c r="F166" s="10">
        <v>5646508</v>
      </c>
      <c r="G166" s="3">
        <f t="shared" si="12"/>
        <v>-0.0291261822456791</v>
      </c>
      <c r="H166" s="3">
        <f t="shared" si="13"/>
        <v>-0.0291263052206176</v>
      </c>
      <c r="I166" s="3">
        <f t="shared" si="14"/>
        <v>-0.0291261307320975</v>
      </c>
      <c r="J166" s="3">
        <f t="shared" si="15"/>
        <v>-0.0291261735279973</v>
      </c>
    </row>
    <row r="167" spans="2:10">
      <c r="B167" s="13">
        <v>43630</v>
      </c>
      <c r="C167" s="10">
        <v>8052789</v>
      </c>
      <c r="D167" s="10">
        <v>6039592</v>
      </c>
      <c r="E167" s="10">
        <v>2460574</v>
      </c>
      <c r="F167" s="10">
        <v>5815903</v>
      </c>
      <c r="G167" s="3">
        <f t="shared" si="12"/>
        <v>0.0618555994142697</v>
      </c>
      <c r="H167" s="3">
        <f t="shared" si="13"/>
        <v>0.0618556900409668</v>
      </c>
      <c r="I167" s="3">
        <f t="shared" si="14"/>
        <v>0.0618554832473115</v>
      </c>
      <c r="J167" s="3">
        <f t="shared" si="15"/>
        <v>0.061855579755247</v>
      </c>
    </row>
    <row r="168" spans="2:10">
      <c r="B168" s="13">
        <v>43631</v>
      </c>
      <c r="C168" s="10">
        <v>15998707</v>
      </c>
      <c r="D168" s="10">
        <v>11999030</v>
      </c>
      <c r="E168" s="10">
        <v>4888493</v>
      </c>
      <c r="F168" s="10">
        <v>11554621</v>
      </c>
      <c r="G168" s="3">
        <f t="shared" si="12"/>
        <v>0.042105303611304</v>
      </c>
      <c r="H168" s="3">
        <f t="shared" si="13"/>
        <v>0.0421052366460571</v>
      </c>
      <c r="I168" s="3">
        <f t="shared" si="14"/>
        <v>0.0421052923292328</v>
      </c>
      <c r="J168" s="3">
        <f t="shared" si="15"/>
        <v>0.0421052280314667</v>
      </c>
    </row>
    <row r="169" spans="2:10">
      <c r="B169" s="13">
        <v>43632</v>
      </c>
      <c r="C169" s="10">
        <v>16483516</v>
      </c>
      <c r="D169" s="10">
        <v>12362637</v>
      </c>
      <c r="E169" s="10">
        <v>5036630</v>
      </c>
      <c r="F169" s="10">
        <v>11904761</v>
      </c>
      <c r="G169" s="3">
        <f t="shared" si="12"/>
        <v>0.0199999876239998</v>
      </c>
      <c r="H169" s="3">
        <f t="shared" si="13"/>
        <v>0.0200000297024017</v>
      </c>
      <c r="I169" s="3">
        <f t="shared" si="14"/>
        <v>0.0200001134091771</v>
      </c>
      <c r="J169" s="3">
        <f t="shared" si="15"/>
        <v>0.019999940023999</v>
      </c>
    </row>
    <row r="170" spans="2:10">
      <c r="B170" s="13">
        <v>43633</v>
      </c>
      <c r="C170" s="10">
        <v>8130972</v>
      </c>
      <c r="D170" s="10">
        <v>6098229</v>
      </c>
      <c r="E170" s="10">
        <v>2484463</v>
      </c>
      <c r="F170" s="10">
        <v>5872368</v>
      </c>
      <c r="G170" s="3">
        <f t="shared" si="12"/>
        <v>0.0297030655901963</v>
      </c>
      <c r="H170" s="3">
        <f t="shared" si="13"/>
        <v>0.0297030655901963</v>
      </c>
      <c r="I170" s="3">
        <f t="shared" si="14"/>
        <v>0.0297028841228185</v>
      </c>
      <c r="J170" s="3">
        <f t="shared" si="15"/>
        <v>0.0297029286303828</v>
      </c>
    </row>
    <row r="171" spans="2:10">
      <c r="B171" s="13">
        <v>43634</v>
      </c>
      <c r="C171" s="10">
        <v>7583695</v>
      </c>
      <c r="D171" s="10">
        <v>5687771</v>
      </c>
      <c r="E171" s="10">
        <v>2317240</v>
      </c>
      <c r="F171" s="10">
        <v>5477113</v>
      </c>
      <c r="G171" s="3">
        <f t="shared" si="12"/>
        <v>-0.0582523644913582</v>
      </c>
      <c r="H171" s="3">
        <f t="shared" si="13"/>
        <v>-0.0582524448671367</v>
      </c>
      <c r="I171" s="3">
        <f t="shared" si="14"/>
        <v>-0.0582522614641949</v>
      </c>
      <c r="J171" s="3">
        <f t="shared" si="15"/>
        <v>-0.0582523470559946</v>
      </c>
    </row>
    <row r="172" spans="2:10">
      <c r="B172" s="13">
        <v>43635</v>
      </c>
      <c r="C172" s="10">
        <v>7974607</v>
      </c>
      <c r="D172" s="10">
        <v>5980955</v>
      </c>
      <c r="E172" s="10">
        <v>2436685</v>
      </c>
      <c r="F172" s="10">
        <v>5759438</v>
      </c>
      <c r="G172" s="3">
        <f t="shared" si="12"/>
        <v>0.00990106407659974</v>
      </c>
      <c r="H172" s="3">
        <f t="shared" si="13"/>
        <v>0.00990102186339876</v>
      </c>
      <c r="I172" s="3">
        <f t="shared" si="14"/>
        <v>0.00990096137427283</v>
      </c>
      <c r="J172" s="3">
        <f t="shared" si="15"/>
        <v>0.00990097621012759</v>
      </c>
    </row>
    <row r="173" spans="2:11">
      <c r="B173" s="13">
        <v>43636</v>
      </c>
      <c r="C173" s="10">
        <v>3674574</v>
      </c>
      <c r="D173" s="10">
        <v>2755930</v>
      </c>
      <c r="E173" s="10">
        <v>1122786</v>
      </c>
      <c r="F173" s="10">
        <v>2653859</v>
      </c>
      <c r="G173" s="3">
        <f t="shared" si="12"/>
        <v>-0.529999966744442</v>
      </c>
      <c r="H173" s="3">
        <f t="shared" si="13"/>
        <v>-0.530000011937894</v>
      </c>
      <c r="I173" s="3">
        <f t="shared" si="14"/>
        <v>-0.530000121394429</v>
      </c>
      <c r="J173" s="3">
        <f t="shared" si="15"/>
        <v>-0.529999957495854</v>
      </c>
      <c r="K173" t="s">
        <v>56</v>
      </c>
    </row>
    <row r="174" spans="2:10">
      <c r="B174" s="13">
        <v>43637</v>
      </c>
      <c r="C174" s="10">
        <v>7583695</v>
      </c>
      <c r="D174" s="10">
        <v>5687771</v>
      </c>
      <c r="E174" s="10">
        <v>2317240</v>
      </c>
      <c r="F174" s="10">
        <v>5477113</v>
      </c>
      <c r="G174" s="3">
        <f t="shared" si="12"/>
        <v>-0.0582523644913582</v>
      </c>
      <c r="H174" s="3">
        <f t="shared" si="13"/>
        <v>-0.0582524448671367</v>
      </c>
      <c r="I174" s="3">
        <f t="shared" si="14"/>
        <v>-0.0582522614641949</v>
      </c>
      <c r="J174" s="3">
        <f t="shared" si="15"/>
        <v>-0.0582523470559946</v>
      </c>
    </row>
    <row r="175" spans="2:10">
      <c r="B175" s="13">
        <v>43638</v>
      </c>
      <c r="C175" s="10">
        <v>16160310</v>
      </c>
      <c r="D175" s="10">
        <v>12120232</v>
      </c>
      <c r="E175" s="10">
        <v>4937872</v>
      </c>
      <c r="F175" s="10">
        <v>11671335</v>
      </c>
      <c r="G175" s="3">
        <f t="shared" si="12"/>
        <v>0.0101010037873686</v>
      </c>
      <c r="H175" s="3">
        <f t="shared" si="13"/>
        <v>0.0101009831628057</v>
      </c>
      <c r="I175" s="3">
        <f t="shared" si="14"/>
        <v>0.0101010679569348</v>
      </c>
      <c r="J175" s="3">
        <f t="shared" si="15"/>
        <v>0.0101010669237875</v>
      </c>
    </row>
    <row r="176" spans="2:10">
      <c r="B176" s="13">
        <v>43639</v>
      </c>
      <c r="C176" s="10">
        <v>15675500</v>
      </c>
      <c r="D176" s="10">
        <v>11756625</v>
      </c>
      <c r="E176" s="10">
        <v>4789736</v>
      </c>
      <c r="F176" s="10">
        <v>11321195</v>
      </c>
      <c r="G176" s="3">
        <f t="shared" si="12"/>
        <v>-0.0490196387712427</v>
      </c>
      <c r="H176" s="3">
        <f t="shared" si="13"/>
        <v>-0.0490196387712427</v>
      </c>
      <c r="I176" s="3">
        <f t="shared" si="14"/>
        <v>-0.0490196818110522</v>
      </c>
      <c r="J176" s="3">
        <f t="shared" si="15"/>
        <v>-0.0490195477254856</v>
      </c>
    </row>
    <row r="177" spans="2:10">
      <c r="B177" s="13">
        <v>43640</v>
      </c>
      <c r="C177" s="10">
        <v>7661877</v>
      </c>
      <c r="D177" s="10">
        <v>5746408</v>
      </c>
      <c r="E177" s="10">
        <v>2341129</v>
      </c>
      <c r="F177" s="10">
        <v>5533578</v>
      </c>
      <c r="G177" s="3">
        <f t="shared" si="12"/>
        <v>-0.0576923644553197</v>
      </c>
      <c r="H177" s="3">
        <f t="shared" si="13"/>
        <v>-0.057692323459811</v>
      </c>
      <c r="I177" s="3">
        <f t="shared" si="14"/>
        <v>-0.0576921451436387</v>
      </c>
      <c r="J177" s="3">
        <f t="shared" si="15"/>
        <v>-0.057692229097359</v>
      </c>
    </row>
    <row r="178" spans="2:10">
      <c r="B178" s="13">
        <v>43641</v>
      </c>
      <c r="C178" s="10">
        <v>8130972</v>
      </c>
      <c r="D178" s="10">
        <v>6098229</v>
      </c>
      <c r="E178" s="10">
        <v>2484463</v>
      </c>
      <c r="F178" s="10">
        <v>5872368</v>
      </c>
      <c r="G178" s="3">
        <f t="shared" si="12"/>
        <v>0.07216495389121</v>
      </c>
      <c r="H178" s="3">
        <f t="shared" si="13"/>
        <v>0.0721650010170944</v>
      </c>
      <c r="I178" s="3">
        <f t="shared" si="14"/>
        <v>0.0721647304551967</v>
      </c>
      <c r="J178" s="3">
        <f t="shared" si="15"/>
        <v>0.0721648430477881</v>
      </c>
    </row>
    <row r="179" spans="2:10">
      <c r="B179" s="13">
        <v>43642</v>
      </c>
      <c r="C179" s="10">
        <v>8052789</v>
      </c>
      <c r="D179" s="10">
        <v>6039592</v>
      </c>
      <c r="E179" s="10">
        <v>2460574</v>
      </c>
      <c r="F179" s="10">
        <v>5815903</v>
      </c>
      <c r="G179" s="3">
        <f t="shared" si="12"/>
        <v>0.00980386870475247</v>
      </c>
      <c r="H179" s="3">
        <f t="shared" si="13"/>
        <v>0.00980395271323727</v>
      </c>
      <c r="I179" s="3">
        <f t="shared" si="14"/>
        <v>0.00980389340435879</v>
      </c>
      <c r="J179" s="3">
        <f t="shared" si="15"/>
        <v>0.00980390795074103</v>
      </c>
    </row>
    <row r="180" spans="2:11">
      <c r="B180" s="13">
        <v>43643</v>
      </c>
      <c r="C180" s="10">
        <v>8052789</v>
      </c>
      <c r="D180" s="10">
        <v>6039592</v>
      </c>
      <c r="E180" s="10">
        <v>2460574</v>
      </c>
      <c r="F180" s="10">
        <v>5815903</v>
      </c>
      <c r="G180" s="3">
        <f t="shared" si="12"/>
        <v>1.19148913588351</v>
      </c>
      <c r="H180" s="3">
        <f t="shared" si="13"/>
        <v>1.1914896241922</v>
      </c>
      <c r="I180" s="3">
        <f t="shared" si="14"/>
        <v>1.19148974069858</v>
      </c>
      <c r="J180" s="3">
        <f t="shared" si="15"/>
        <v>1.19148907308188</v>
      </c>
      <c r="K180" t="s">
        <v>53</v>
      </c>
    </row>
    <row r="181" spans="2:10">
      <c r="B181" s="13">
        <v>43644</v>
      </c>
      <c r="C181" s="10">
        <v>7661877</v>
      </c>
      <c r="D181" s="10">
        <v>5746408</v>
      </c>
      <c r="E181" s="10">
        <v>2341129</v>
      </c>
      <c r="F181" s="10">
        <v>5533578</v>
      </c>
      <c r="G181" s="3">
        <f t="shared" si="12"/>
        <v>0.0103092226150973</v>
      </c>
      <c r="H181" s="3">
        <f t="shared" si="13"/>
        <v>0.0103093109761276</v>
      </c>
      <c r="I181" s="3">
        <f t="shared" si="14"/>
        <v>0.0103092472078852</v>
      </c>
      <c r="J181" s="3">
        <f t="shared" si="15"/>
        <v>0.0103092632925412</v>
      </c>
    </row>
    <row r="182" spans="2:10">
      <c r="B182" s="13">
        <v>43645</v>
      </c>
      <c r="C182" s="10">
        <v>16806722</v>
      </c>
      <c r="D182" s="10">
        <v>12605042</v>
      </c>
      <c r="E182" s="10">
        <v>5135387</v>
      </c>
      <c r="F182" s="10">
        <v>12138188</v>
      </c>
      <c r="G182" s="3">
        <f t="shared" si="12"/>
        <v>0.0399999752479996</v>
      </c>
      <c r="H182" s="3">
        <f t="shared" si="13"/>
        <v>0.0400000594048035</v>
      </c>
      <c r="I182" s="3">
        <f t="shared" si="14"/>
        <v>0.0400000243019665</v>
      </c>
      <c r="J182" s="3">
        <f t="shared" si="15"/>
        <v>0.0399999657279994</v>
      </c>
    </row>
    <row r="183" spans="2:10">
      <c r="B183" s="13">
        <v>43646</v>
      </c>
      <c r="C183" s="10">
        <v>15837104</v>
      </c>
      <c r="D183" s="10">
        <v>11877828</v>
      </c>
      <c r="E183" s="10">
        <v>4839115</v>
      </c>
      <c r="F183" s="10">
        <v>11437908</v>
      </c>
      <c r="G183" s="3">
        <f t="shared" si="12"/>
        <v>0.0103093362253198</v>
      </c>
      <c r="H183" s="3">
        <f t="shared" si="13"/>
        <v>0.0103093362253198</v>
      </c>
      <c r="I183" s="3">
        <f t="shared" si="14"/>
        <v>0.0103093364644732</v>
      </c>
      <c r="J183" s="3">
        <f t="shared" si="15"/>
        <v>0.0103092473895203</v>
      </c>
    </row>
    <row r="184" spans="2:10">
      <c r="B184" s="13">
        <v>43647</v>
      </c>
      <c r="C184" s="10">
        <v>7740060</v>
      </c>
      <c r="D184" s="10">
        <v>5805045</v>
      </c>
      <c r="E184" s="10">
        <v>2365018</v>
      </c>
      <c r="F184" s="10">
        <v>5590043</v>
      </c>
      <c r="G184" s="3">
        <f t="shared" si="12"/>
        <v>0.0102041575452073</v>
      </c>
      <c r="H184" s="3">
        <f t="shared" si="13"/>
        <v>0.0102041135958324</v>
      </c>
      <c r="I184" s="3">
        <f t="shared" si="14"/>
        <v>0.0102040511223431</v>
      </c>
      <c r="J184" s="3">
        <f t="shared" si="15"/>
        <v>0.0102040668804163</v>
      </c>
    </row>
    <row r="185" spans="2:10">
      <c r="B185" s="13">
        <v>43648</v>
      </c>
      <c r="C185" s="10">
        <v>7896424</v>
      </c>
      <c r="D185" s="10">
        <v>5922318</v>
      </c>
      <c r="E185" s="10">
        <v>2412796</v>
      </c>
      <c r="F185" s="10">
        <v>5702973</v>
      </c>
      <c r="G185" s="3">
        <f t="shared" si="12"/>
        <v>-0.0288462437209229</v>
      </c>
      <c r="H185" s="3">
        <f t="shared" si="13"/>
        <v>-0.0288462437209229</v>
      </c>
      <c r="I185" s="3">
        <f t="shared" si="14"/>
        <v>-0.0288460725718193</v>
      </c>
      <c r="J185" s="3">
        <f t="shared" si="15"/>
        <v>-0.0288461145486795</v>
      </c>
    </row>
    <row r="186" spans="2:10">
      <c r="B186" s="13">
        <v>43649</v>
      </c>
      <c r="C186" s="10">
        <v>7974607</v>
      </c>
      <c r="D186" s="10">
        <v>5980955</v>
      </c>
      <c r="E186" s="10">
        <v>2436685</v>
      </c>
      <c r="F186" s="10">
        <v>5759438</v>
      </c>
      <c r="G186" s="3">
        <f t="shared" si="12"/>
        <v>-0.00970868602170006</v>
      </c>
      <c r="H186" s="3">
        <f t="shared" si="13"/>
        <v>-0.00970876840687252</v>
      </c>
      <c r="I186" s="3">
        <f t="shared" si="14"/>
        <v>-0.00970871024403249</v>
      </c>
      <c r="J186" s="3">
        <f t="shared" si="15"/>
        <v>-0.00970872450933243</v>
      </c>
    </row>
    <row r="187" spans="2:10">
      <c r="B187" s="13">
        <v>43650</v>
      </c>
      <c r="C187" s="10">
        <v>8052789</v>
      </c>
      <c r="D187" s="10">
        <v>6039592</v>
      </c>
      <c r="E187" s="10">
        <v>2460574</v>
      </c>
      <c r="F187" s="10">
        <v>5815903</v>
      </c>
      <c r="G187" s="3">
        <f t="shared" si="12"/>
        <v>0</v>
      </c>
      <c r="H187" s="3">
        <f t="shared" si="13"/>
        <v>0</v>
      </c>
      <c r="I187" s="3">
        <f t="shared" si="14"/>
        <v>0</v>
      </c>
      <c r="J187" s="3">
        <f t="shared" si="15"/>
        <v>0</v>
      </c>
    </row>
    <row r="188" spans="2:10">
      <c r="B188" s="13">
        <v>43651</v>
      </c>
      <c r="C188" s="10">
        <v>7427330</v>
      </c>
      <c r="D188" s="10">
        <v>5570497</v>
      </c>
      <c r="E188" s="10">
        <v>2269462</v>
      </c>
      <c r="F188" s="10">
        <v>5364183</v>
      </c>
      <c r="G188" s="3">
        <f t="shared" si="12"/>
        <v>-0.0306122116029793</v>
      </c>
      <c r="H188" s="3">
        <f t="shared" si="13"/>
        <v>-0.0306123407874972</v>
      </c>
      <c r="I188" s="3">
        <f t="shared" si="14"/>
        <v>-0.0306121533670293</v>
      </c>
      <c r="J188" s="3">
        <f t="shared" si="15"/>
        <v>-0.0306122006412488</v>
      </c>
    </row>
    <row r="189" spans="2:10">
      <c r="B189" s="13">
        <v>43652</v>
      </c>
      <c r="C189" s="10">
        <v>16160310</v>
      </c>
      <c r="D189" s="10">
        <v>12120232</v>
      </c>
      <c r="E189" s="10">
        <v>4937872</v>
      </c>
      <c r="F189" s="10">
        <v>11671335</v>
      </c>
      <c r="G189" s="3">
        <f t="shared" si="12"/>
        <v>-0.0384615155769221</v>
      </c>
      <c r="H189" s="3">
        <f t="shared" si="13"/>
        <v>-0.0384615933846155</v>
      </c>
      <c r="I189" s="3">
        <f t="shared" si="14"/>
        <v>-0.0384615609300721</v>
      </c>
      <c r="J189" s="3">
        <f t="shared" si="15"/>
        <v>-0.0384615067751463</v>
      </c>
    </row>
    <row r="190" spans="2:10">
      <c r="B190" s="13">
        <v>43653</v>
      </c>
      <c r="C190" s="10">
        <v>15675500</v>
      </c>
      <c r="D190" s="10">
        <v>11756625</v>
      </c>
      <c r="E190" s="10">
        <v>4789736</v>
      </c>
      <c r="F190" s="10">
        <v>11321195</v>
      </c>
      <c r="G190" s="3">
        <f t="shared" si="12"/>
        <v>-0.0102041383323618</v>
      </c>
      <c r="H190" s="3">
        <f t="shared" si="13"/>
        <v>-0.0102041383323618</v>
      </c>
      <c r="I190" s="3">
        <f t="shared" si="14"/>
        <v>-0.0102041385666594</v>
      </c>
      <c r="J190" s="3">
        <f t="shared" si="15"/>
        <v>-0.0102040513002902</v>
      </c>
    </row>
    <row r="191" spans="2:10">
      <c r="B191" s="13">
        <v>43654</v>
      </c>
      <c r="C191" s="10">
        <v>7661877</v>
      </c>
      <c r="D191" s="10">
        <v>5746408</v>
      </c>
      <c r="E191" s="10">
        <v>2341129</v>
      </c>
      <c r="F191" s="10">
        <v>5533578</v>
      </c>
      <c r="G191" s="3">
        <f t="shared" si="12"/>
        <v>-0.0101010844877171</v>
      </c>
      <c r="H191" s="3">
        <f t="shared" si="13"/>
        <v>-0.0101010414217289</v>
      </c>
      <c r="I191" s="3">
        <f t="shared" si="14"/>
        <v>-0.0101009802039562</v>
      </c>
      <c r="J191" s="3">
        <f t="shared" si="15"/>
        <v>-0.0101009956452929</v>
      </c>
    </row>
    <row r="192" spans="2:10">
      <c r="B192" s="13">
        <v>43655</v>
      </c>
      <c r="C192" s="10">
        <v>8209154</v>
      </c>
      <c r="D192" s="10">
        <v>6156866</v>
      </c>
      <c r="E192" s="10">
        <v>2508352</v>
      </c>
      <c r="F192" s="10">
        <v>5928833</v>
      </c>
      <c r="G192" s="3">
        <f t="shared" si="12"/>
        <v>0.0396040030271931</v>
      </c>
      <c r="H192" s="3">
        <f t="shared" si="13"/>
        <v>0.039604087453595</v>
      </c>
      <c r="I192" s="3">
        <f t="shared" si="14"/>
        <v>0.0396038454970913</v>
      </c>
      <c r="J192" s="3">
        <f t="shared" si="15"/>
        <v>0.0396039048405104</v>
      </c>
    </row>
    <row r="193" spans="2:10">
      <c r="B193" s="13">
        <v>43656</v>
      </c>
      <c r="C193" s="10">
        <v>8209154</v>
      </c>
      <c r="D193" s="10">
        <v>6156866</v>
      </c>
      <c r="E193" s="10">
        <v>2508352</v>
      </c>
      <c r="F193" s="10">
        <v>5928833</v>
      </c>
      <c r="G193" s="3">
        <f t="shared" si="12"/>
        <v>0.0294117315122864</v>
      </c>
      <c r="H193" s="3">
        <f t="shared" si="13"/>
        <v>0.0294118581397118</v>
      </c>
      <c r="I193" s="3">
        <f t="shared" si="14"/>
        <v>0.0294116802130764</v>
      </c>
      <c r="J193" s="3">
        <f t="shared" si="15"/>
        <v>0.0294117238522231</v>
      </c>
    </row>
    <row r="194" spans="2:10">
      <c r="B194" s="13">
        <v>43657</v>
      </c>
      <c r="C194" s="10">
        <v>7740060</v>
      </c>
      <c r="D194" s="10">
        <v>5805045</v>
      </c>
      <c r="E194" s="10">
        <v>2365018</v>
      </c>
      <c r="F194" s="10">
        <v>5590043</v>
      </c>
      <c r="G194" s="3">
        <f t="shared" si="12"/>
        <v>-0.0388348682673792</v>
      </c>
      <c r="H194" s="3">
        <f t="shared" si="13"/>
        <v>-0.0388349080533917</v>
      </c>
      <c r="I194" s="3">
        <f t="shared" si="14"/>
        <v>-0.03883484097613</v>
      </c>
      <c r="J194" s="3">
        <f t="shared" si="15"/>
        <v>-0.0388348980373297</v>
      </c>
    </row>
    <row r="195" spans="2:10">
      <c r="B195" s="13">
        <v>43658</v>
      </c>
      <c r="C195" s="10">
        <v>7505512</v>
      </c>
      <c r="D195" s="10">
        <v>5629134</v>
      </c>
      <c r="E195" s="10">
        <v>2293351</v>
      </c>
      <c r="F195" s="10">
        <v>5420648</v>
      </c>
      <c r="G195" s="3">
        <f t="shared" si="12"/>
        <v>0.010526259099838</v>
      </c>
      <c r="H195" s="3">
        <f t="shared" si="13"/>
        <v>0.0105263498032581</v>
      </c>
      <c r="I195" s="3">
        <f t="shared" si="14"/>
        <v>0.0105262833217741</v>
      </c>
      <c r="J195" s="3">
        <f t="shared" si="15"/>
        <v>0.010526300090806</v>
      </c>
    </row>
    <row r="196" spans="2:10">
      <c r="B196" s="13">
        <v>43659</v>
      </c>
      <c r="C196" s="10">
        <v>16160310</v>
      </c>
      <c r="D196" s="10">
        <v>12120232</v>
      </c>
      <c r="E196" s="10">
        <v>4937872</v>
      </c>
      <c r="F196" s="10">
        <v>11671335</v>
      </c>
      <c r="G196" s="3">
        <f t="shared" si="12"/>
        <v>0</v>
      </c>
      <c r="H196" s="3">
        <f t="shared" si="13"/>
        <v>0</v>
      </c>
      <c r="I196" s="3">
        <f t="shared" si="14"/>
        <v>0</v>
      </c>
      <c r="J196" s="3">
        <f t="shared" si="15"/>
        <v>0</v>
      </c>
    </row>
    <row r="197" spans="2:10">
      <c r="B197" s="13">
        <v>43660</v>
      </c>
      <c r="C197" s="10">
        <v>15513897</v>
      </c>
      <c r="D197" s="10">
        <v>11635423</v>
      </c>
      <c r="E197" s="10">
        <v>4740357</v>
      </c>
      <c r="F197" s="10">
        <v>11204481</v>
      </c>
      <c r="G197" s="3">
        <f t="shared" si="12"/>
        <v>-0.0103092724315014</v>
      </c>
      <c r="H197" s="3">
        <f t="shared" si="13"/>
        <v>-0.0103092511668953</v>
      </c>
      <c r="I197" s="3">
        <f t="shared" si="14"/>
        <v>-0.0103093364644732</v>
      </c>
      <c r="J197" s="3">
        <f t="shared" si="15"/>
        <v>-0.0103093357194183</v>
      </c>
    </row>
    <row r="198" spans="2:10">
      <c r="B198" s="13">
        <v>43661</v>
      </c>
      <c r="C198" s="10">
        <v>7740060</v>
      </c>
      <c r="D198" s="10">
        <v>5805045</v>
      </c>
      <c r="E198" s="10">
        <v>2365018</v>
      </c>
      <c r="F198" s="10">
        <v>5590043</v>
      </c>
      <c r="G198" s="3">
        <f t="shared" si="12"/>
        <v>0.0102041575452073</v>
      </c>
      <c r="H198" s="3">
        <f t="shared" si="13"/>
        <v>0.0102041135958324</v>
      </c>
      <c r="I198" s="3">
        <f t="shared" si="14"/>
        <v>0.0102040511223431</v>
      </c>
      <c r="J198" s="3">
        <f t="shared" si="15"/>
        <v>0.0102040668804163</v>
      </c>
    </row>
    <row r="199" spans="2:10">
      <c r="B199" s="13">
        <v>43662</v>
      </c>
      <c r="C199" s="10">
        <v>7427330</v>
      </c>
      <c r="D199" s="10">
        <v>5570497</v>
      </c>
      <c r="E199" s="10">
        <v>2269462</v>
      </c>
      <c r="F199" s="10">
        <v>5364183</v>
      </c>
      <c r="G199" s="3">
        <f t="shared" si="12"/>
        <v>-0.0952380720351939</v>
      </c>
      <c r="H199" s="3">
        <f t="shared" si="13"/>
        <v>-0.0952382267211922</v>
      </c>
      <c r="I199" s="3">
        <f t="shared" si="14"/>
        <v>-0.0952378294593422</v>
      </c>
      <c r="J199" s="3">
        <f t="shared" si="15"/>
        <v>-0.0952379667297089</v>
      </c>
    </row>
    <row r="200" spans="2:10">
      <c r="B200" s="13">
        <v>43663</v>
      </c>
      <c r="C200" s="10">
        <v>7740060</v>
      </c>
      <c r="D200" s="10">
        <v>5805045</v>
      </c>
      <c r="E200" s="10">
        <v>2365018</v>
      </c>
      <c r="F200" s="10">
        <v>5590043</v>
      </c>
      <c r="G200" s="3">
        <f t="shared" si="12"/>
        <v>-0.0571427944950235</v>
      </c>
      <c r="H200" s="3">
        <f t="shared" si="13"/>
        <v>-0.0571428710645968</v>
      </c>
      <c r="I200" s="3">
        <f t="shared" si="14"/>
        <v>-0.0571426976756053</v>
      </c>
      <c r="J200" s="3">
        <f t="shared" si="15"/>
        <v>-0.0571427800378253</v>
      </c>
    </row>
    <row r="201" spans="2:10">
      <c r="B201" s="13">
        <v>43664</v>
      </c>
      <c r="C201" s="10">
        <v>7974607</v>
      </c>
      <c r="D201" s="10">
        <v>5980955</v>
      </c>
      <c r="E201" s="10">
        <v>2436685</v>
      </c>
      <c r="F201" s="10">
        <v>5759438</v>
      </c>
      <c r="G201" s="3">
        <f t="shared" si="12"/>
        <v>0.0303029950672217</v>
      </c>
      <c r="H201" s="3">
        <f t="shared" si="13"/>
        <v>0.0303029520012334</v>
      </c>
      <c r="I201" s="3">
        <f t="shared" si="14"/>
        <v>0.0303029406118685</v>
      </c>
      <c r="J201" s="3">
        <f t="shared" si="15"/>
        <v>0.0303029869358787</v>
      </c>
    </row>
    <row r="202" spans="2:10">
      <c r="B202" s="13">
        <v>43665</v>
      </c>
      <c r="C202" s="10">
        <v>8130972</v>
      </c>
      <c r="D202" s="10">
        <v>6098229</v>
      </c>
      <c r="E202" s="10">
        <v>2484463</v>
      </c>
      <c r="F202" s="10">
        <v>5872368</v>
      </c>
      <c r="G202" s="3">
        <f t="shared" si="12"/>
        <v>0.0833334221569428</v>
      </c>
      <c r="H202" s="3">
        <f t="shared" si="13"/>
        <v>0.0833334221569428</v>
      </c>
      <c r="I202" s="3">
        <f t="shared" si="14"/>
        <v>0.0833330789748277</v>
      </c>
      <c r="J202" s="3">
        <f t="shared" si="15"/>
        <v>0.0833332103468072</v>
      </c>
    </row>
    <row r="203" spans="2:10">
      <c r="B203" s="13">
        <v>43666</v>
      </c>
      <c r="C203" s="10">
        <v>15998707</v>
      </c>
      <c r="D203" s="10">
        <v>11999030</v>
      </c>
      <c r="E203" s="10">
        <v>4888493</v>
      </c>
      <c r="F203" s="10">
        <v>11554621</v>
      </c>
      <c r="G203" s="3">
        <f t="shared" ref="G203:G266" si="16">IFERROR((C203-C196)/C196,"NA")</f>
        <v>-0.00999999381199989</v>
      </c>
      <c r="H203" s="3">
        <f t="shared" ref="H203:H266" si="17">IFERROR((D203-D196)/D196,"NA")</f>
        <v>-0.00999997359786512</v>
      </c>
      <c r="I203" s="3">
        <f t="shared" ref="I203:I266" si="18">IFERROR((E203-E196)/E196,"NA")</f>
        <v>-0.0100000567045885</v>
      </c>
      <c r="J203" s="3">
        <f t="shared" ref="J203:J266" si="19">IFERROR((F203-F196)/F196,"NA")</f>
        <v>-0.010000055692001</v>
      </c>
    </row>
    <row r="204" spans="2:10">
      <c r="B204" s="13">
        <v>43667</v>
      </c>
      <c r="C204" s="10">
        <v>15352294</v>
      </c>
      <c r="D204" s="10">
        <v>11514221</v>
      </c>
      <c r="E204" s="10">
        <v>4690978</v>
      </c>
      <c r="F204" s="10">
        <v>11087768</v>
      </c>
      <c r="G204" s="3">
        <f t="shared" si="16"/>
        <v>-0.0104166606236976</v>
      </c>
      <c r="H204" s="3">
        <f t="shared" si="17"/>
        <v>-0.0104166389137722</v>
      </c>
      <c r="I204" s="3">
        <f t="shared" si="18"/>
        <v>-0.0104167259976411</v>
      </c>
      <c r="J204" s="3">
        <f t="shared" si="19"/>
        <v>-0.010416635986977</v>
      </c>
    </row>
    <row r="205" spans="2:10">
      <c r="B205" s="13">
        <v>43668</v>
      </c>
      <c r="C205" s="10">
        <v>7740060</v>
      </c>
      <c r="D205" s="10">
        <v>5805045</v>
      </c>
      <c r="E205" s="10">
        <v>2365018</v>
      </c>
      <c r="F205" s="10">
        <v>5590043</v>
      </c>
      <c r="G205" s="3">
        <f t="shared" si="16"/>
        <v>0</v>
      </c>
      <c r="H205" s="3">
        <f t="shared" si="17"/>
        <v>0</v>
      </c>
      <c r="I205" s="3">
        <f t="shared" si="18"/>
        <v>0</v>
      </c>
      <c r="J205" s="3">
        <f t="shared" si="19"/>
        <v>0</v>
      </c>
    </row>
    <row r="206" spans="2:10">
      <c r="B206" s="13">
        <v>43669</v>
      </c>
      <c r="C206" s="10">
        <v>7661877</v>
      </c>
      <c r="D206" s="10">
        <v>5746408</v>
      </c>
      <c r="E206" s="10">
        <v>2341129</v>
      </c>
      <c r="F206" s="10">
        <v>5533578</v>
      </c>
      <c r="G206" s="3">
        <f t="shared" si="16"/>
        <v>0.0315789119373988</v>
      </c>
      <c r="H206" s="3">
        <f t="shared" si="17"/>
        <v>0.0315790494097744</v>
      </c>
      <c r="I206" s="3">
        <f t="shared" si="18"/>
        <v>0.0315788499653222</v>
      </c>
      <c r="J206" s="3">
        <f t="shared" si="19"/>
        <v>0.031578900272418</v>
      </c>
    </row>
    <row r="207" spans="2:10">
      <c r="B207" s="13">
        <v>43670</v>
      </c>
      <c r="C207" s="10">
        <v>7896424</v>
      </c>
      <c r="D207" s="10">
        <v>5922318</v>
      </c>
      <c r="E207" s="10">
        <v>2412796</v>
      </c>
      <c r="F207" s="10">
        <v>5702973</v>
      </c>
      <c r="G207" s="3">
        <f t="shared" si="16"/>
        <v>0.0202019105795046</v>
      </c>
      <c r="H207" s="3">
        <f t="shared" si="17"/>
        <v>0.0202019105795046</v>
      </c>
      <c r="I207" s="3">
        <f t="shared" si="18"/>
        <v>0.0202019604079123</v>
      </c>
      <c r="J207" s="3">
        <f t="shared" si="19"/>
        <v>0.0202019912905858</v>
      </c>
    </row>
    <row r="208" spans="2:10">
      <c r="B208" s="13">
        <v>43671</v>
      </c>
      <c r="C208" s="10">
        <v>7427330</v>
      </c>
      <c r="D208" s="10">
        <v>5570497</v>
      </c>
      <c r="E208" s="10">
        <v>2269462</v>
      </c>
      <c r="F208" s="10">
        <v>5364183</v>
      </c>
      <c r="G208" s="3">
        <f t="shared" si="16"/>
        <v>-0.0686274571273544</v>
      </c>
      <c r="H208" s="3">
        <f t="shared" si="17"/>
        <v>-0.0686275017952819</v>
      </c>
      <c r="I208" s="3">
        <f t="shared" si="18"/>
        <v>-0.0686272538305115</v>
      </c>
      <c r="J208" s="3">
        <f t="shared" si="19"/>
        <v>-0.0686273556551872</v>
      </c>
    </row>
    <row r="209" spans="2:10">
      <c r="B209" s="13">
        <v>43672</v>
      </c>
      <c r="C209" s="10">
        <v>7583695</v>
      </c>
      <c r="D209" s="10">
        <v>5687771</v>
      </c>
      <c r="E209" s="10">
        <v>2317240</v>
      </c>
      <c r="F209" s="10">
        <v>5477113</v>
      </c>
      <c r="G209" s="3">
        <f t="shared" si="16"/>
        <v>-0.0673076970379433</v>
      </c>
      <c r="H209" s="3">
        <f t="shared" si="17"/>
        <v>-0.067307738033452</v>
      </c>
      <c r="I209" s="3">
        <f t="shared" si="18"/>
        <v>-0.0673075026675785</v>
      </c>
      <c r="J209" s="3">
        <f t="shared" si="19"/>
        <v>-0.0673076006135855</v>
      </c>
    </row>
    <row r="210" spans="2:10">
      <c r="B210" s="13">
        <v>43673</v>
      </c>
      <c r="C210" s="10">
        <v>16160310</v>
      </c>
      <c r="D210" s="10">
        <v>12120232</v>
      </c>
      <c r="E210" s="10">
        <v>4937872</v>
      </c>
      <c r="F210" s="10">
        <v>11671335</v>
      </c>
      <c r="G210" s="3">
        <f t="shared" si="16"/>
        <v>0.0101010037873686</v>
      </c>
      <c r="H210" s="3">
        <f t="shared" si="17"/>
        <v>0.0101009831628057</v>
      </c>
      <c r="I210" s="3">
        <f t="shared" si="18"/>
        <v>0.0101010679569348</v>
      </c>
      <c r="J210" s="3">
        <f t="shared" si="19"/>
        <v>0.0101010669237875</v>
      </c>
    </row>
    <row r="211" spans="2:10">
      <c r="B211" s="13">
        <v>43674</v>
      </c>
      <c r="C211" s="10">
        <v>15675500</v>
      </c>
      <c r="D211" s="10">
        <v>11756625</v>
      </c>
      <c r="E211" s="10">
        <v>4789736</v>
      </c>
      <c r="F211" s="10">
        <v>11321195</v>
      </c>
      <c r="G211" s="3">
        <f t="shared" si="16"/>
        <v>0.0210526192372293</v>
      </c>
      <c r="H211" s="3">
        <f t="shared" si="17"/>
        <v>0.0210525748984669</v>
      </c>
      <c r="I211" s="3">
        <f t="shared" si="18"/>
        <v>0.0210527527521979</v>
      </c>
      <c r="J211" s="3">
        <f t="shared" si="19"/>
        <v>0.021052659110472</v>
      </c>
    </row>
    <row r="212" spans="2:10">
      <c r="B212" s="13">
        <v>43675</v>
      </c>
      <c r="C212" s="10">
        <v>7740060</v>
      </c>
      <c r="D212" s="10">
        <v>5805045</v>
      </c>
      <c r="E212" s="10">
        <v>2365018</v>
      </c>
      <c r="F212" s="10">
        <v>5590043</v>
      </c>
      <c r="G212" s="3">
        <f t="shared" si="16"/>
        <v>0</v>
      </c>
      <c r="H212" s="3">
        <f t="shared" si="17"/>
        <v>0</v>
      </c>
      <c r="I212" s="3">
        <f t="shared" si="18"/>
        <v>0</v>
      </c>
      <c r="J212" s="3">
        <f t="shared" si="19"/>
        <v>0</v>
      </c>
    </row>
    <row r="213" spans="2:10">
      <c r="B213" s="13">
        <v>43676</v>
      </c>
      <c r="C213" s="10">
        <v>7505512</v>
      </c>
      <c r="D213" s="10">
        <v>5629134</v>
      </c>
      <c r="E213" s="10">
        <v>2293351</v>
      </c>
      <c r="F213" s="10">
        <v>5420648</v>
      </c>
      <c r="G213" s="3">
        <f t="shared" si="16"/>
        <v>-0.0204081845740933</v>
      </c>
      <c r="H213" s="3">
        <f t="shared" si="17"/>
        <v>-0.0204082271916648</v>
      </c>
      <c r="I213" s="3">
        <f t="shared" si="18"/>
        <v>-0.0204081022446862</v>
      </c>
      <c r="J213" s="3">
        <f t="shared" si="19"/>
        <v>-0.0204081337608325</v>
      </c>
    </row>
    <row r="214" spans="2:10">
      <c r="B214" s="13">
        <v>43677</v>
      </c>
      <c r="C214" s="10">
        <v>8052789</v>
      </c>
      <c r="D214" s="10">
        <v>6039592</v>
      </c>
      <c r="E214" s="10">
        <v>2460574</v>
      </c>
      <c r="F214" s="10">
        <v>5815903</v>
      </c>
      <c r="G214" s="3">
        <f t="shared" si="16"/>
        <v>0.0198020015135965</v>
      </c>
      <c r="H214" s="3">
        <f t="shared" si="17"/>
        <v>0.0198020437267975</v>
      </c>
      <c r="I214" s="3">
        <f t="shared" si="18"/>
        <v>0.0198019227485457</v>
      </c>
      <c r="J214" s="3">
        <f t="shared" si="19"/>
        <v>0.0198019524202552</v>
      </c>
    </row>
    <row r="215" spans="2:10">
      <c r="B215" s="13">
        <v>43678</v>
      </c>
      <c r="C215" s="10">
        <v>7974607</v>
      </c>
      <c r="D215" s="10">
        <v>5980955</v>
      </c>
      <c r="E215" s="10">
        <v>2436685</v>
      </c>
      <c r="F215" s="10">
        <v>5759438</v>
      </c>
      <c r="G215" s="3">
        <f t="shared" si="16"/>
        <v>0.0736842176125203</v>
      </c>
      <c r="H215" s="3">
        <f t="shared" si="17"/>
        <v>0.0736842691056112</v>
      </c>
      <c r="I215" s="3">
        <f t="shared" si="18"/>
        <v>0.0736839832524184</v>
      </c>
      <c r="J215" s="3">
        <f t="shared" si="19"/>
        <v>0.073684100635642</v>
      </c>
    </row>
    <row r="216" spans="2:10">
      <c r="B216" s="13">
        <v>43679</v>
      </c>
      <c r="C216" s="10">
        <v>8209154</v>
      </c>
      <c r="D216" s="10">
        <v>6156866</v>
      </c>
      <c r="E216" s="10">
        <v>2508352</v>
      </c>
      <c r="F216" s="10">
        <v>5928833</v>
      </c>
      <c r="G216" s="3">
        <f t="shared" si="16"/>
        <v>0.0824741765063073</v>
      </c>
      <c r="H216" s="3">
        <f t="shared" si="17"/>
        <v>0.0824743119932219</v>
      </c>
      <c r="I216" s="3">
        <f t="shared" si="18"/>
        <v>0.0824739776630819</v>
      </c>
      <c r="J216" s="3">
        <f t="shared" si="19"/>
        <v>0.0824741063403293</v>
      </c>
    </row>
    <row r="217" spans="2:10">
      <c r="B217" s="13">
        <v>43680</v>
      </c>
      <c r="C217" s="10">
        <v>16321913</v>
      </c>
      <c r="D217" s="10">
        <v>12241435</v>
      </c>
      <c r="E217" s="10">
        <v>4987251</v>
      </c>
      <c r="F217" s="10">
        <v>11788048</v>
      </c>
      <c r="G217" s="3">
        <f t="shared" si="16"/>
        <v>0.00999999381199989</v>
      </c>
      <c r="H217" s="3">
        <f t="shared" si="17"/>
        <v>0.0100000561045366</v>
      </c>
      <c r="I217" s="3">
        <f t="shared" si="18"/>
        <v>0.0100000567045885</v>
      </c>
      <c r="J217" s="3">
        <f t="shared" si="19"/>
        <v>0.00999997001199948</v>
      </c>
    </row>
    <row r="218" spans="2:10">
      <c r="B218" s="13">
        <v>43681</v>
      </c>
      <c r="C218" s="10">
        <v>15837104</v>
      </c>
      <c r="D218" s="10">
        <v>11877828</v>
      </c>
      <c r="E218" s="10">
        <v>4839115</v>
      </c>
      <c r="F218" s="10">
        <v>11437908</v>
      </c>
      <c r="G218" s="3">
        <f t="shared" si="16"/>
        <v>0.0103093362253198</v>
      </c>
      <c r="H218" s="3">
        <f t="shared" si="17"/>
        <v>0.0103093362253198</v>
      </c>
      <c r="I218" s="3">
        <f t="shared" si="18"/>
        <v>0.0103093364644732</v>
      </c>
      <c r="J218" s="3">
        <f t="shared" si="19"/>
        <v>0.0103092473895203</v>
      </c>
    </row>
    <row r="219" spans="2:10">
      <c r="B219" s="13">
        <v>43682</v>
      </c>
      <c r="C219" s="10">
        <v>8052789</v>
      </c>
      <c r="D219" s="10">
        <v>6039592</v>
      </c>
      <c r="E219" s="10">
        <v>2460574</v>
      </c>
      <c r="F219" s="10">
        <v>5815903</v>
      </c>
      <c r="G219" s="3">
        <f t="shared" si="16"/>
        <v>0.040403950356974</v>
      </c>
      <c r="H219" s="3">
        <f t="shared" si="17"/>
        <v>0.0404039934229623</v>
      </c>
      <c r="I219" s="3">
        <f t="shared" si="18"/>
        <v>0.0404039208158247</v>
      </c>
      <c r="J219" s="3">
        <f t="shared" si="19"/>
        <v>0.0404039825811716</v>
      </c>
    </row>
    <row r="220" spans="2:10">
      <c r="B220" s="13">
        <v>43683</v>
      </c>
      <c r="C220" s="10">
        <v>8130972</v>
      </c>
      <c r="D220" s="10">
        <v>6098229</v>
      </c>
      <c r="E220" s="10">
        <v>2484463</v>
      </c>
      <c r="F220" s="10">
        <v>5872368</v>
      </c>
      <c r="G220" s="3">
        <f t="shared" si="16"/>
        <v>0.0833334221569428</v>
      </c>
      <c r="H220" s="3">
        <f t="shared" si="17"/>
        <v>0.0833334221569428</v>
      </c>
      <c r="I220" s="3">
        <f t="shared" si="18"/>
        <v>0.0833330789748277</v>
      </c>
      <c r="J220" s="3">
        <f t="shared" si="19"/>
        <v>0.0833332103468072</v>
      </c>
    </row>
    <row r="221" spans="2:10">
      <c r="B221" s="13">
        <v>43684</v>
      </c>
      <c r="C221" s="10">
        <v>8130972</v>
      </c>
      <c r="D221" s="10">
        <v>6098229</v>
      </c>
      <c r="E221" s="10">
        <v>2484463</v>
      </c>
      <c r="F221" s="10">
        <v>5872368</v>
      </c>
      <c r="G221" s="3">
        <f t="shared" si="16"/>
        <v>0.00970881020227899</v>
      </c>
      <c r="H221" s="3">
        <f t="shared" si="17"/>
        <v>0.00970876840687252</v>
      </c>
      <c r="I221" s="3">
        <f t="shared" si="18"/>
        <v>0.00970871024403249</v>
      </c>
      <c r="J221" s="3">
        <f t="shared" si="19"/>
        <v>0.00970872450933243</v>
      </c>
    </row>
    <row r="222" spans="2:10">
      <c r="B222" s="13">
        <v>43685</v>
      </c>
      <c r="C222" s="10">
        <v>7505512</v>
      </c>
      <c r="D222" s="10">
        <v>5629134</v>
      </c>
      <c r="E222" s="10">
        <v>2293351</v>
      </c>
      <c r="F222" s="10">
        <v>5420648</v>
      </c>
      <c r="G222" s="3">
        <f t="shared" si="16"/>
        <v>-0.0588235884226019</v>
      </c>
      <c r="H222" s="3">
        <f t="shared" si="17"/>
        <v>-0.0588235490820446</v>
      </c>
      <c r="I222" s="3">
        <f t="shared" si="18"/>
        <v>-0.0588233604261527</v>
      </c>
      <c r="J222" s="3">
        <f t="shared" si="19"/>
        <v>-0.0588234477044462</v>
      </c>
    </row>
    <row r="223" spans="2:10">
      <c r="B223" s="13">
        <v>43686</v>
      </c>
      <c r="C223" s="10">
        <v>8130972</v>
      </c>
      <c r="D223" s="10">
        <v>6098229</v>
      </c>
      <c r="E223" s="10">
        <v>2484463</v>
      </c>
      <c r="F223" s="10">
        <v>5872368</v>
      </c>
      <c r="G223" s="3">
        <f t="shared" si="16"/>
        <v>-0.00952375847742654</v>
      </c>
      <c r="H223" s="3">
        <f t="shared" si="17"/>
        <v>-0.00952383891414885</v>
      </c>
      <c r="I223" s="3">
        <f t="shared" si="18"/>
        <v>-0.00952378294593422</v>
      </c>
      <c r="J223" s="3">
        <f t="shared" si="19"/>
        <v>-0.00952379667297089</v>
      </c>
    </row>
    <row r="224" spans="2:10">
      <c r="B224" s="13">
        <v>43687</v>
      </c>
      <c r="C224" s="10">
        <v>16806722</v>
      </c>
      <c r="D224" s="10">
        <v>12605042</v>
      </c>
      <c r="E224" s="10">
        <v>5135387</v>
      </c>
      <c r="F224" s="10">
        <v>12138188</v>
      </c>
      <c r="G224" s="3">
        <f t="shared" si="16"/>
        <v>0.0297029520988134</v>
      </c>
      <c r="H224" s="3">
        <f t="shared" si="17"/>
        <v>0.0297029719146489</v>
      </c>
      <c r="I224" s="3">
        <f t="shared" si="18"/>
        <v>0.0297029365476091</v>
      </c>
      <c r="J224" s="3">
        <f t="shared" si="19"/>
        <v>0.0297029669373589</v>
      </c>
    </row>
    <row r="225" spans="2:10">
      <c r="B225" s="13">
        <v>43688</v>
      </c>
      <c r="C225" s="10">
        <v>15837104</v>
      </c>
      <c r="D225" s="10">
        <v>11877828</v>
      </c>
      <c r="E225" s="10">
        <v>4839115</v>
      </c>
      <c r="F225" s="10">
        <v>11437908</v>
      </c>
      <c r="G225" s="3">
        <f t="shared" si="16"/>
        <v>0</v>
      </c>
      <c r="H225" s="3">
        <f t="shared" si="17"/>
        <v>0</v>
      </c>
      <c r="I225" s="3">
        <f t="shared" si="18"/>
        <v>0</v>
      </c>
      <c r="J225" s="3">
        <f t="shared" si="19"/>
        <v>0</v>
      </c>
    </row>
    <row r="226" spans="2:10">
      <c r="B226" s="13">
        <v>43689</v>
      </c>
      <c r="C226" s="10">
        <v>7427330</v>
      </c>
      <c r="D226" s="10">
        <v>5570497</v>
      </c>
      <c r="E226" s="10">
        <v>2269462</v>
      </c>
      <c r="F226" s="10">
        <v>5364183</v>
      </c>
      <c r="G226" s="3">
        <f t="shared" si="16"/>
        <v>-0.0776698607153373</v>
      </c>
      <c r="H226" s="3">
        <f t="shared" si="17"/>
        <v>-0.0776699816808818</v>
      </c>
      <c r="I226" s="3">
        <f t="shared" si="18"/>
        <v>-0.0776696819522599</v>
      </c>
      <c r="J226" s="3">
        <f t="shared" si="19"/>
        <v>-0.0776697960746594</v>
      </c>
    </row>
    <row r="227" spans="2:10">
      <c r="B227" s="13">
        <v>43690</v>
      </c>
      <c r="C227" s="10">
        <v>7505512</v>
      </c>
      <c r="D227" s="10">
        <v>5629134</v>
      </c>
      <c r="E227" s="10">
        <v>2293351</v>
      </c>
      <c r="F227" s="10">
        <v>5420648</v>
      </c>
      <c r="G227" s="3">
        <f t="shared" si="16"/>
        <v>-0.076923152607093</v>
      </c>
      <c r="H227" s="3">
        <f t="shared" si="17"/>
        <v>-0.076923152607093</v>
      </c>
      <c r="I227" s="3">
        <f t="shared" si="18"/>
        <v>-0.0769228601915182</v>
      </c>
      <c r="J227" s="3">
        <f t="shared" si="19"/>
        <v>-0.076922972129812</v>
      </c>
    </row>
    <row r="228" spans="2:10">
      <c r="B228" s="13">
        <v>43691</v>
      </c>
      <c r="C228" s="10">
        <v>8130972</v>
      </c>
      <c r="D228" s="10">
        <v>6098229</v>
      </c>
      <c r="E228" s="10">
        <v>2484463</v>
      </c>
      <c r="F228" s="10">
        <v>5872368</v>
      </c>
      <c r="G228" s="3">
        <f t="shared" si="16"/>
        <v>0</v>
      </c>
      <c r="H228" s="3">
        <f t="shared" si="17"/>
        <v>0</v>
      </c>
      <c r="I228" s="3">
        <f t="shared" si="18"/>
        <v>0</v>
      </c>
      <c r="J228" s="3">
        <f t="shared" si="19"/>
        <v>0</v>
      </c>
    </row>
    <row r="229" spans="2:10">
      <c r="B229" s="13">
        <v>43692</v>
      </c>
      <c r="C229" s="10">
        <v>7896424</v>
      </c>
      <c r="D229" s="10">
        <v>5922318</v>
      </c>
      <c r="E229" s="10">
        <v>2412796</v>
      </c>
      <c r="F229" s="10">
        <v>5702973</v>
      </c>
      <c r="G229" s="3">
        <f t="shared" si="16"/>
        <v>0.0520833222303822</v>
      </c>
      <c r="H229" s="3">
        <f t="shared" si="17"/>
        <v>0.0520833222303822</v>
      </c>
      <c r="I229" s="3">
        <f t="shared" si="18"/>
        <v>0.0520831743592673</v>
      </c>
      <c r="J229" s="3">
        <f t="shared" si="19"/>
        <v>0.0520832564667545</v>
      </c>
    </row>
    <row r="230" spans="2:10">
      <c r="B230" s="13">
        <v>43693</v>
      </c>
      <c r="C230" s="10">
        <v>7661877</v>
      </c>
      <c r="D230" s="10">
        <v>5746408</v>
      </c>
      <c r="E230" s="10">
        <v>2341129</v>
      </c>
      <c r="F230" s="10">
        <v>5533578</v>
      </c>
      <c r="G230" s="3">
        <f t="shared" si="16"/>
        <v>-0.0576923644553197</v>
      </c>
      <c r="H230" s="3">
        <f t="shared" si="17"/>
        <v>-0.057692323459811</v>
      </c>
      <c r="I230" s="3">
        <f t="shared" si="18"/>
        <v>-0.0576921451436387</v>
      </c>
      <c r="J230" s="3">
        <f t="shared" si="19"/>
        <v>-0.057692229097359</v>
      </c>
    </row>
    <row r="231" spans="2:10">
      <c r="B231" s="13">
        <v>43694</v>
      </c>
      <c r="C231" s="10">
        <v>16806722</v>
      </c>
      <c r="D231" s="10">
        <v>12605042</v>
      </c>
      <c r="E231" s="10">
        <v>5135387</v>
      </c>
      <c r="F231" s="10">
        <v>12138188</v>
      </c>
      <c r="G231" s="3">
        <f t="shared" si="16"/>
        <v>0</v>
      </c>
      <c r="H231" s="3">
        <f t="shared" si="17"/>
        <v>0</v>
      </c>
      <c r="I231" s="3">
        <f t="shared" si="18"/>
        <v>0</v>
      </c>
      <c r="J231" s="3">
        <f t="shared" si="19"/>
        <v>0</v>
      </c>
    </row>
    <row r="232" spans="2:10">
      <c r="B232" s="13">
        <v>43695</v>
      </c>
      <c r="C232" s="10">
        <v>16321913</v>
      </c>
      <c r="D232" s="10">
        <v>12241435</v>
      </c>
      <c r="E232" s="10">
        <v>4987251</v>
      </c>
      <c r="F232" s="10">
        <v>11788048</v>
      </c>
      <c r="G232" s="3">
        <f t="shared" si="16"/>
        <v>0.030612225568513</v>
      </c>
      <c r="H232" s="3">
        <f t="shared" si="17"/>
        <v>0.0306122466161322</v>
      </c>
      <c r="I232" s="3">
        <f t="shared" si="18"/>
        <v>0.0306122090506219</v>
      </c>
      <c r="J232" s="3">
        <f t="shared" si="19"/>
        <v>0.0306122413294459</v>
      </c>
    </row>
    <row r="233" spans="2:10">
      <c r="B233" s="13">
        <v>43696</v>
      </c>
      <c r="C233" s="10">
        <v>7583695</v>
      </c>
      <c r="D233" s="10">
        <v>5687771</v>
      </c>
      <c r="E233" s="10">
        <v>2317240</v>
      </c>
      <c r="F233" s="10">
        <v>5477113</v>
      </c>
      <c r="G233" s="3">
        <f t="shared" si="16"/>
        <v>0.0210526528375607</v>
      </c>
      <c r="H233" s="3">
        <f t="shared" si="17"/>
        <v>0.0210526996065163</v>
      </c>
      <c r="I233" s="3">
        <f t="shared" si="18"/>
        <v>0.0210525666435481</v>
      </c>
      <c r="J233" s="3">
        <f t="shared" si="19"/>
        <v>0.021052600181612</v>
      </c>
    </row>
    <row r="234" spans="2:10">
      <c r="B234" s="13">
        <v>43697</v>
      </c>
      <c r="C234" s="10">
        <v>7896424</v>
      </c>
      <c r="D234" s="10">
        <v>5922318</v>
      </c>
      <c r="E234" s="10">
        <v>2412796</v>
      </c>
      <c r="F234" s="10">
        <v>5702973</v>
      </c>
      <c r="G234" s="3">
        <f t="shared" si="16"/>
        <v>0.0520833222303822</v>
      </c>
      <c r="H234" s="3">
        <f t="shared" si="17"/>
        <v>0.0520833222303822</v>
      </c>
      <c r="I234" s="3">
        <f t="shared" si="18"/>
        <v>0.0520831743592673</v>
      </c>
      <c r="J234" s="3">
        <f t="shared" si="19"/>
        <v>0.0520832564667545</v>
      </c>
    </row>
    <row r="235" spans="2:10">
      <c r="B235" s="13">
        <v>43698</v>
      </c>
      <c r="C235" s="10">
        <v>8052789</v>
      </c>
      <c r="D235" s="10">
        <v>6039592</v>
      </c>
      <c r="E235" s="10">
        <v>2460574</v>
      </c>
      <c r="F235" s="10">
        <v>5815903</v>
      </c>
      <c r="G235" s="3">
        <f t="shared" si="16"/>
        <v>-0.00961545556914967</v>
      </c>
      <c r="H235" s="3">
        <f t="shared" si="17"/>
        <v>-0.00961541457364097</v>
      </c>
      <c r="I235" s="3">
        <f t="shared" si="18"/>
        <v>-0.00961535752393978</v>
      </c>
      <c r="J235" s="3">
        <f t="shared" si="19"/>
        <v>-0.0096153715162265</v>
      </c>
    </row>
    <row r="236" spans="2:10">
      <c r="B236" s="13">
        <v>43699</v>
      </c>
      <c r="C236" s="10">
        <v>7896424</v>
      </c>
      <c r="D236" s="10">
        <v>5922318</v>
      </c>
      <c r="E236" s="10">
        <v>2412796</v>
      </c>
      <c r="F236" s="10">
        <v>5702973</v>
      </c>
      <c r="G236" s="3">
        <f t="shared" si="16"/>
        <v>0</v>
      </c>
      <c r="H236" s="3">
        <f t="shared" si="17"/>
        <v>0</v>
      </c>
      <c r="I236" s="3">
        <f t="shared" si="18"/>
        <v>0</v>
      </c>
      <c r="J236" s="3">
        <f t="shared" si="19"/>
        <v>0</v>
      </c>
    </row>
    <row r="237" spans="2:10">
      <c r="B237" s="13">
        <v>43700</v>
      </c>
      <c r="C237" s="10">
        <v>7505512</v>
      </c>
      <c r="D237" s="10">
        <v>5629134</v>
      </c>
      <c r="E237" s="10">
        <v>2293351</v>
      </c>
      <c r="F237" s="10">
        <v>5420648</v>
      </c>
      <c r="G237" s="3">
        <f t="shared" si="16"/>
        <v>-0.0204081845740933</v>
      </c>
      <c r="H237" s="3">
        <f t="shared" si="17"/>
        <v>-0.0204082271916648</v>
      </c>
      <c r="I237" s="3">
        <f t="shared" si="18"/>
        <v>-0.0204081022446862</v>
      </c>
      <c r="J237" s="3">
        <f t="shared" si="19"/>
        <v>-0.0204081337608325</v>
      </c>
    </row>
    <row r="238" spans="2:10">
      <c r="B238" s="13">
        <v>43701</v>
      </c>
      <c r="C238" s="10">
        <v>15513897</v>
      </c>
      <c r="D238" s="10">
        <v>11635423</v>
      </c>
      <c r="E238" s="10">
        <v>4740357</v>
      </c>
      <c r="F238" s="10">
        <v>11204481</v>
      </c>
      <c r="G238" s="3">
        <f t="shared" si="16"/>
        <v>-0.0769230906538467</v>
      </c>
      <c r="H238" s="3">
        <f t="shared" si="17"/>
        <v>-0.0769231074358975</v>
      </c>
      <c r="I238" s="3">
        <f t="shared" si="18"/>
        <v>-0.0769231218601441</v>
      </c>
      <c r="J238" s="3">
        <f t="shared" si="19"/>
        <v>-0.0769230959349122</v>
      </c>
    </row>
    <row r="239" spans="2:10">
      <c r="B239" s="13">
        <v>43702</v>
      </c>
      <c r="C239" s="10">
        <v>15998707</v>
      </c>
      <c r="D239" s="10">
        <v>11999030</v>
      </c>
      <c r="E239" s="10">
        <v>4888493</v>
      </c>
      <c r="F239" s="10">
        <v>11554621</v>
      </c>
      <c r="G239" s="3">
        <f t="shared" si="16"/>
        <v>-0.0198019680658756</v>
      </c>
      <c r="H239" s="3">
        <f t="shared" si="17"/>
        <v>-0.0198020085063557</v>
      </c>
      <c r="I239" s="3">
        <f t="shared" si="18"/>
        <v>-0.0198020913725818</v>
      </c>
      <c r="J239" s="3">
        <f t="shared" si="19"/>
        <v>-0.0198020062354683</v>
      </c>
    </row>
    <row r="240" spans="2:10">
      <c r="B240" s="13">
        <v>43703</v>
      </c>
      <c r="C240" s="10">
        <v>8052789</v>
      </c>
      <c r="D240" s="10">
        <v>6039592</v>
      </c>
      <c r="E240" s="10">
        <v>2460574</v>
      </c>
      <c r="F240" s="10">
        <v>5815903</v>
      </c>
      <c r="G240" s="3">
        <f t="shared" si="16"/>
        <v>0.0618555994142697</v>
      </c>
      <c r="H240" s="3">
        <f t="shared" si="17"/>
        <v>0.0618556900409668</v>
      </c>
      <c r="I240" s="3">
        <f t="shared" si="18"/>
        <v>0.0618554832473115</v>
      </c>
      <c r="J240" s="3">
        <f t="shared" si="19"/>
        <v>0.061855579755247</v>
      </c>
    </row>
    <row r="241" spans="2:10">
      <c r="B241" s="13">
        <v>43704</v>
      </c>
      <c r="C241" s="10">
        <v>7505512</v>
      </c>
      <c r="D241" s="10">
        <v>5629134</v>
      </c>
      <c r="E241" s="10">
        <v>2293351</v>
      </c>
      <c r="F241" s="10">
        <v>5420648</v>
      </c>
      <c r="G241" s="3">
        <f t="shared" si="16"/>
        <v>-0.0495049404641899</v>
      </c>
      <c r="H241" s="3">
        <f t="shared" si="17"/>
        <v>-0.0495049404641899</v>
      </c>
      <c r="I241" s="3">
        <f t="shared" si="18"/>
        <v>-0.0495048068713642</v>
      </c>
      <c r="J241" s="3">
        <f t="shared" si="19"/>
        <v>-0.049504881050638</v>
      </c>
    </row>
    <row r="242" spans="2:10">
      <c r="B242" s="13">
        <v>43705</v>
      </c>
      <c r="C242" s="10">
        <v>7896424</v>
      </c>
      <c r="D242" s="10">
        <v>5922318</v>
      </c>
      <c r="E242" s="10">
        <v>2412796</v>
      </c>
      <c r="F242" s="10">
        <v>5702973</v>
      </c>
      <c r="G242" s="3">
        <f t="shared" si="16"/>
        <v>-0.019417496223979</v>
      </c>
      <c r="H242" s="3">
        <f t="shared" si="17"/>
        <v>-0.019417536813745</v>
      </c>
      <c r="I242" s="3">
        <f t="shared" si="18"/>
        <v>-0.019417420488065</v>
      </c>
      <c r="J242" s="3">
        <f t="shared" si="19"/>
        <v>-0.0194174490186649</v>
      </c>
    </row>
    <row r="243" spans="2:10">
      <c r="B243" s="13">
        <v>43706</v>
      </c>
      <c r="C243" s="10">
        <v>7661877</v>
      </c>
      <c r="D243" s="10">
        <v>5746408</v>
      </c>
      <c r="E243" s="10">
        <v>2341129</v>
      </c>
      <c r="F243" s="10">
        <v>5533578</v>
      </c>
      <c r="G243" s="3">
        <f t="shared" si="16"/>
        <v>-0.0297029389505933</v>
      </c>
      <c r="H243" s="3">
        <f t="shared" si="17"/>
        <v>-0.0297028967373924</v>
      </c>
      <c r="I243" s="3">
        <f t="shared" si="18"/>
        <v>-0.0297028841228185</v>
      </c>
      <c r="J243" s="3">
        <f t="shared" si="19"/>
        <v>-0.0297029286303828</v>
      </c>
    </row>
    <row r="244" spans="2:10">
      <c r="B244" s="13">
        <v>43707</v>
      </c>
      <c r="C244" s="10">
        <v>7896424</v>
      </c>
      <c r="D244" s="10">
        <v>5922318</v>
      </c>
      <c r="E244" s="10">
        <v>2412796</v>
      </c>
      <c r="F244" s="10">
        <v>5702973</v>
      </c>
      <c r="G244" s="3">
        <f t="shared" si="16"/>
        <v>0.0520833222303822</v>
      </c>
      <c r="H244" s="3">
        <f t="shared" si="17"/>
        <v>0.0520833222303822</v>
      </c>
      <c r="I244" s="3">
        <f t="shared" si="18"/>
        <v>0.0520831743592673</v>
      </c>
      <c r="J244" s="3">
        <f t="shared" si="19"/>
        <v>0.0520832564667545</v>
      </c>
    </row>
    <row r="245" spans="2:10">
      <c r="B245" s="13">
        <v>43708</v>
      </c>
      <c r="C245" s="10">
        <v>16321913</v>
      </c>
      <c r="D245" s="10">
        <v>12241435</v>
      </c>
      <c r="E245" s="10">
        <v>4987251</v>
      </c>
      <c r="F245" s="10">
        <v>11788048</v>
      </c>
      <c r="G245" s="3">
        <f t="shared" si="16"/>
        <v>0.0520833675768248</v>
      </c>
      <c r="H245" s="3">
        <f t="shared" si="17"/>
        <v>0.0520833664577558</v>
      </c>
      <c r="I245" s="3">
        <f t="shared" si="18"/>
        <v>0.0520834190336297</v>
      </c>
      <c r="J245" s="3">
        <f t="shared" si="19"/>
        <v>0.0520833584348976</v>
      </c>
    </row>
    <row r="246" spans="2:10">
      <c r="B246" s="13">
        <v>43709</v>
      </c>
      <c r="C246" s="10">
        <v>15352294</v>
      </c>
      <c r="D246" s="10">
        <v>11514221</v>
      </c>
      <c r="E246" s="10">
        <v>4690978</v>
      </c>
      <c r="F246" s="10">
        <v>11087768</v>
      </c>
      <c r="G246" s="3">
        <f t="shared" si="16"/>
        <v>-0.0404040776545255</v>
      </c>
      <c r="H246" s="3">
        <f t="shared" si="17"/>
        <v>-0.0404040159912926</v>
      </c>
      <c r="I246" s="3">
        <f t="shared" si="18"/>
        <v>-0.0404040672657197</v>
      </c>
      <c r="J246" s="3">
        <f t="shared" si="19"/>
        <v>-0.0404040080587671</v>
      </c>
    </row>
    <row r="247" spans="2:10">
      <c r="B247" s="13">
        <v>43710</v>
      </c>
      <c r="C247" s="10">
        <v>8209154</v>
      </c>
      <c r="D247" s="10">
        <v>6156866</v>
      </c>
      <c r="E247" s="10">
        <v>2508352</v>
      </c>
      <c r="F247" s="10">
        <v>5928833</v>
      </c>
      <c r="G247" s="3">
        <f t="shared" si="16"/>
        <v>0.019417496223979</v>
      </c>
      <c r="H247" s="3">
        <f t="shared" si="17"/>
        <v>0.019417536813745</v>
      </c>
      <c r="I247" s="3">
        <f t="shared" si="18"/>
        <v>0.019417420488065</v>
      </c>
      <c r="J247" s="3">
        <f t="shared" si="19"/>
        <v>0.0194174490186649</v>
      </c>
    </row>
    <row r="248" spans="2:10">
      <c r="B248" s="13">
        <v>43711</v>
      </c>
      <c r="C248" s="10">
        <v>8130972</v>
      </c>
      <c r="D248" s="10">
        <v>6098229</v>
      </c>
      <c r="E248" s="10">
        <v>2484463</v>
      </c>
      <c r="F248" s="10">
        <v>5872368</v>
      </c>
      <c r="G248" s="3">
        <f t="shared" si="16"/>
        <v>0.0833334221569428</v>
      </c>
      <c r="H248" s="3">
        <f t="shared" si="17"/>
        <v>0.0833334221569428</v>
      </c>
      <c r="I248" s="3">
        <f t="shared" si="18"/>
        <v>0.0833330789748277</v>
      </c>
      <c r="J248" s="3">
        <f t="shared" si="19"/>
        <v>0.0833332103468072</v>
      </c>
    </row>
    <row r="249" spans="2:10">
      <c r="B249" s="13">
        <v>43712</v>
      </c>
      <c r="C249" s="10">
        <v>8052789</v>
      </c>
      <c r="D249" s="10">
        <v>6039592</v>
      </c>
      <c r="E249" s="10">
        <v>2460574</v>
      </c>
      <c r="F249" s="10">
        <v>5815903</v>
      </c>
      <c r="G249" s="3">
        <f t="shared" si="16"/>
        <v>0.0198020015135965</v>
      </c>
      <c r="H249" s="3">
        <f t="shared" si="17"/>
        <v>0.0198020437267975</v>
      </c>
      <c r="I249" s="3">
        <f t="shared" si="18"/>
        <v>0.0198019227485457</v>
      </c>
      <c r="J249" s="3">
        <f t="shared" si="19"/>
        <v>0.0198019524202552</v>
      </c>
    </row>
    <row r="250" spans="2:10">
      <c r="B250" s="13">
        <v>43713</v>
      </c>
      <c r="C250" s="10">
        <v>7427330</v>
      </c>
      <c r="D250" s="10">
        <v>5570497</v>
      </c>
      <c r="E250" s="10">
        <v>2269462</v>
      </c>
      <c r="F250" s="10">
        <v>5364183</v>
      </c>
      <c r="G250" s="3">
        <f t="shared" si="16"/>
        <v>-0.0306122116029793</v>
      </c>
      <c r="H250" s="3">
        <f t="shared" si="17"/>
        <v>-0.0306123407874972</v>
      </c>
      <c r="I250" s="3">
        <f t="shared" si="18"/>
        <v>-0.0306121533670293</v>
      </c>
      <c r="J250" s="3">
        <f t="shared" si="19"/>
        <v>-0.0306122006412488</v>
      </c>
    </row>
    <row r="251" spans="2:10">
      <c r="B251" s="13">
        <v>43714</v>
      </c>
      <c r="C251" s="10">
        <v>7505512</v>
      </c>
      <c r="D251" s="10">
        <v>5629134</v>
      </c>
      <c r="E251" s="10">
        <v>2293351</v>
      </c>
      <c r="F251" s="10">
        <v>5420648</v>
      </c>
      <c r="G251" s="3">
        <f t="shared" si="16"/>
        <v>-0.0495049404641899</v>
      </c>
      <c r="H251" s="3">
        <f t="shared" si="17"/>
        <v>-0.0495049404641899</v>
      </c>
      <c r="I251" s="3">
        <f t="shared" si="18"/>
        <v>-0.0495048068713642</v>
      </c>
      <c r="J251" s="3">
        <f t="shared" si="19"/>
        <v>-0.049504881050638</v>
      </c>
    </row>
    <row r="252" spans="2:10">
      <c r="B252" s="13">
        <v>43715</v>
      </c>
      <c r="C252" s="10">
        <v>16806722</v>
      </c>
      <c r="D252" s="10">
        <v>12605042</v>
      </c>
      <c r="E252" s="10">
        <v>5135387</v>
      </c>
      <c r="F252" s="10">
        <v>12138188</v>
      </c>
      <c r="G252" s="3">
        <f t="shared" si="16"/>
        <v>0.0297029520988134</v>
      </c>
      <c r="H252" s="3">
        <f t="shared" si="17"/>
        <v>0.0297029719146489</v>
      </c>
      <c r="I252" s="3">
        <f t="shared" si="18"/>
        <v>0.0297029365476091</v>
      </c>
      <c r="J252" s="3">
        <f t="shared" si="19"/>
        <v>0.0297029669373589</v>
      </c>
    </row>
    <row r="253" spans="2:10">
      <c r="B253" s="13">
        <v>43716</v>
      </c>
      <c r="C253" s="10">
        <v>15513897</v>
      </c>
      <c r="D253" s="10">
        <v>11635423</v>
      </c>
      <c r="E253" s="10">
        <v>4740357</v>
      </c>
      <c r="F253" s="10">
        <v>11204481</v>
      </c>
      <c r="G253" s="3">
        <f t="shared" si="16"/>
        <v>0.0105263096186147</v>
      </c>
      <c r="H253" s="3">
        <f t="shared" si="17"/>
        <v>0.0105262874492334</v>
      </c>
      <c r="I253" s="3">
        <f t="shared" si="18"/>
        <v>0.010526376376099</v>
      </c>
      <c r="J253" s="3">
        <f t="shared" si="19"/>
        <v>0.0105262844604974</v>
      </c>
    </row>
    <row r="254" spans="2:10">
      <c r="B254" s="13">
        <v>43717</v>
      </c>
      <c r="C254" s="10">
        <v>7818242</v>
      </c>
      <c r="D254" s="10">
        <v>5863681</v>
      </c>
      <c r="E254" s="10">
        <v>2388907</v>
      </c>
      <c r="F254" s="10">
        <v>5646508</v>
      </c>
      <c r="G254" s="3">
        <f t="shared" si="16"/>
        <v>-0.0476190360175969</v>
      </c>
      <c r="H254" s="3">
        <f t="shared" si="17"/>
        <v>-0.0476191945707443</v>
      </c>
      <c r="I254" s="3">
        <f t="shared" si="18"/>
        <v>-0.0476189147296711</v>
      </c>
      <c r="J254" s="3">
        <f t="shared" si="19"/>
        <v>-0.0476189833648544</v>
      </c>
    </row>
    <row r="255" spans="2:10">
      <c r="B255" s="13">
        <v>43718</v>
      </c>
      <c r="C255" s="10">
        <v>8052789</v>
      </c>
      <c r="D255" s="10">
        <v>6039592</v>
      </c>
      <c r="E255" s="10">
        <v>2460574</v>
      </c>
      <c r="F255" s="10">
        <v>5815903</v>
      </c>
      <c r="G255" s="3">
        <f t="shared" si="16"/>
        <v>-0.00961545556914967</v>
      </c>
      <c r="H255" s="3">
        <f t="shared" si="17"/>
        <v>-0.00961541457364097</v>
      </c>
      <c r="I255" s="3">
        <f t="shared" si="18"/>
        <v>-0.00961535752393978</v>
      </c>
      <c r="J255" s="3">
        <f t="shared" si="19"/>
        <v>-0.0096153715162265</v>
      </c>
    </row>
    <row r="256" spans="2:10">
      <c r="B256" s="13">
        <v>43719</v>
      </c>
      <c r="C256" s="10">
        <v>7583695</v>
      </c>
      <c r="D256" s="10">
        <v>5687771</v>
      </c>
      <c r="E256" s="10">
        <v>2317240</v>
      </c>
      <c r="F256" s="10">
        <v>5477113</v>
      </c>
      <c r="G256" s="3">
        <f t="shared" si="16"/>
        <v>-0.0582523644913582</v>
      </c>
      <c r="H256" s="3">
        <f t="shared" si="17"/>
        <v>-0.0582524448671367</v>
      </c>
      <c r="I256" s="3">
        <f t="shared" si="18"/>
        <v>-0.0582522614641949</v>
      </c>
      <c r="J256" s="3">
        <f t="shared" si="19"/>
        <v>-0.0582523470559946</v>
      </c>
    </row>
    <row r="257" spans="2:10">
      <c r="B257" s="13">
        <v>43720</v>
      </c>
      <c r="C257" s="10">
        <v>7505512</v>
      </c>
      <c r="D257" s="10">
        <v>5629134</v>
      </c>
      <c r="E257" s="10">
        <v>2293351</v>
      </c>
      <c r="F257" s="10">
        <v>5420648</v>
      </c>
      <c r="G257" s="3">
        <f t="shared" si="16"/>
        <v>0.010526259099838</v>
      </c>
      <c r="H257" s="3">
        <f t="shared" si="17"/>
        <v>0.0105263498032581</v>
      </c>
      <c r="I257" s="3">
        <f t="shared" si="18"/>
        <v>0.0105262833217741</v>
      </c>
      <c r="J257" s="3">
        <f t="shared" si="19"/>
        <v>0.010526300090806</v>
      </c>
    </row>
    <row r="258" spans="2:10">
      <c r="B258" s="13">
        <v>43721</v>
      </c>
      <c r="C258" s="10">
        <v>8209154</v>
      </c>
      <c r="D258" s="10">
        <v>6156866</v>
      </c>
      <c r="E258" s="10">
        <v>2508352</v>
      </c>
      <c r="F258" s="10">
        <v>5928833</v>
      </c>
      <c r="G258" s="3">
        <f t="shared" si="16"/>
        <v>0.0937500333088535</v>
      </c>
      <c r="H258" s="3">
        <f t="shared" si="17"/>
        <v>0.093750122132463</v>
      </c>
      <c r="I258" s="3">
        <f t="shared" si="18"/>
        <v>0.0937497138466811</v>
      </c>
      <c r="J258" s="3">
        <f t="shared" si="19"/>
        <v>0.0937498616401582</v>
      </c>
    </row>
    <row r="259" spans="2:10">
      <c r="B259" s="13">
        <v>43722</v>
      </c>
      <c r="C259" s="10">
        <v>15998707</v>
      </c>
      <c r="D259" s="10">
        <v>11999030</v>
      </c>
      <c r="E259" s="10">
        <v>4888493</v>
      </c>
      <c r="F259" s="10">
        <v>11554621</v>
      </c>
      <c r="G259" s="3">
        <f t="shared" si="16"/>
        <v>-0.0480768944711527</v>
      </c>
      <c r="H259" s="3">
        <f t="shared" si="17"/>
        <v>-0.0480769520641026</v>
      </c>
      <c r="I259" s="3">
        <f t="shared" si="18"/>
        <v>-0.0480769998444129</v>
      </c>
      <c r="J259" s="3">
        <f t="shared" si="19"/>
        <v>-0.0480769452573976</v>
      </c>
    </row>
    <row r="260" spans="2:10">
      <c r="B260" s="13">
        <v>43723</v>
      </c>
      <c r="C260" s="10">
        <v>16645119</v>
      </c>
      <c r="D260" s="10">
        <v>12483839</v>
      </c>
      <c r="E260" s="10">
        <v>5086008</v>
      </c>
      <c r="F260" s="10">
        <v>12021475</v>
      </c>
      <c r="G260" s="3">
        <f t="shared" si="16"/>
        <v>0.07291668882422</v>
      </c>
      <c r="H260" s="3">
        <f t="shared" si="17"/>
        <v>0.0729166442853002</v>
      </c>
      <c r="I260" s="3">
        <f t="shared" si="18"/>
        <v>0.0729166600743362</v>
      </c>
      <c r="J260" s="3">
        <f t="shared" si="19"/>
        <v>0.0729167196588579</v>
      </c>
    </row>
    <row r="261" spans="2:10">
      <c r="B261" s="13">
        <v>43724</v>
      </c>
      <c r="C261" s="10">
        <v>7427330</v>
      </c>
      <c r="D261" s="10">
        <v>5570497</v>
      </c>
      <c r="E261" s="10">
        <v>2269462</v>
      </c>
      <c r="F261" s="10">
        <v>5364183</v>
      </c>
      <c r="G261" s="3">
        <f t="shared" si="16"/>
        <v>-0.0499999872094008</v>
      </c>
      <c r="H261" s="3">
        <f t="shared" si="17"/>
        <v>-0.0499999914729331</v>
      </c>
      <c r="I261" s="3">
        <f t="shared" si="18"/>
        <v>-0.0499998534894828</v>
      </c>
      <c r="J261" s="3">
        <f t="shared" si="19"/>
        <v>-0.0499999291597568</v>
      </c>
    </row>
    <row r="262" spans="2:10">
      <c r="B262" s="13">
        <v>43725</v>
      </c>
      <c r="C262" s="10">
        <v>8052789</v>
      </c>
      <c r="D262" s="10">
        <v>6039592</v>
      </c>
      <c r="E262" s="10">
        <v>2460574</v>
      </c>
      <c r="F262" s="10">
        <v>5815903</v>
      </c>
      <c r="G262" s="3">
        <f t="shared" si="16"/>
        <v>0</v>
      </c>
      <c r="H262" s="3">
        <f t="shared" si="17"/>
        <v>0</v>
      </c>
      <c r="I262" s="3">
        <f t="shared" si="18"/>
        <v>0</v>
      </c>
      <c r="J262" s="3">
        <f t="shared" si="19"/>
        <v>0</v>
      </c>
    </row>
    <row r="263" spans="2:10">
      <c r="B263" s="13">
        <v>43726</v>
      </c>
      <c r="C263" s="10">
        <v>7740060</v>
      </c>
      <c r="D263" s="10">
        <v>5805045</v>
      </c>
      <c r="E263" s="10">
        <v>2365018</v>
      </c>
      <c r="F263" s="10">
        <v>5590043</v>
      </c>
      <c r="G263" s="3">
        <f t="shared" si="16"/>
        <v>0.0206185770920376</v>
      </c>
      <c r="H263" s="3">
        <f t="shared" si="17"/>
        <v>0.0206186219522551</v>
      </c>
      <c r="I263" s="3">
        <f t="shared" si="18"/>
        <v>0.0206184944157705</v>
      </c>
      <c r="J263" s="3">
        <f t="shared" si="19"/>
        <v>0.0206185265850823</v>
      </c>
    </row>
    <row r="264" spans="2:10">
      <c r="B264" s="13">
        <v>43727</v>
      </c>
      <c r="C264" s="10">
        <v>7661877</v>
      </c>
      <c r="D264" s="10">
        <v>5746408</v>
      </c>
      <c r="E264" s="10">
        <v>2341129</v>
      </c>
      <c r="F264" s="10">
        <v>5533578</v>
      </c>
      <c r="G264" s="3">
        <f t="shared" si="16"/>
        <v>0.0208333555392357</v>
      </c>
      <c r="H264" s="3">
        <f t="shared" si="17"/>
        <v>0.0208333999510404</v>
      </c>
      <c r="I264" s="3">
        <f t="shared" si="18"/>
        <v>0.0208332697437069</v>
      </c>
      <c r="J264" s="3">
        <f t="shared" si="19"/>
        <v>0.0208333025867018</v>
      </c>
    </row>
    <row r="265" spans="2:10">
      <c r="B265" s="13">
        <v>43728</v>
      </c>
      <c r="C265" s="10">
        <v>7661877</v>
      </c>
      <c r="D265" s="10">
        <v>5746408</v>
      </c>
      <c r="E265" s="10">
        <v>2341129</v>
      </c>
      <c r="F265" s="10">
        <v>5533578</v>
      </c>
      <c r="G265" s="3">
        <f t="shared" si="16"/>
        <v>-0.0666666747876821</v>
      </c>
      <c r="H265" s="3">
        <f t="shared" si="17"/>
        <v>-0.0666667099787457</v>
      </c>
      <c r="I265" s="3">
        <f t="shared" si="18"/>
        <v>-0.0666664806215396</v>
      </c>
      <c r="J265" s="3">
        <f t="shared" si="19"/>
        <v>-0.0666665767107962</v>
      </c>
    </row>
    <row r="266" spans="2:10">
      <c r="B266" s="13">
        <v>43729</v>
      </c>
      <c r="C266" s="10">
        <v>15837104</v>
      </c>
      <c r="D266" s="10">
        <v>11877828</v>
      </c>
      <c r="E266" s="10">
        <v>4839115</v>
      </c>
      <c r="F266" s="10">
        <v>11437908</v>
      </c>
      <c r="G266" s="3">
        <f t="shared" si="16"/>
        <v>-0.0101010037873686</v>
      </c>
      <c r="H266" s="3">
        <f t="shared" si="17"/>
        <v>-0.0101009831628057</v>
      </c>
      <c r="I266" s="3">
        <f t="shared" si="18"/>
        <v>-0.0101008633949154</v>
      </c>
      <c r="J266" s="3">
        <f t="shared" si="19"/>
        <v>-0.0101009803783266</v>
      </c>
    </row>
    <row r="267" spans="2:10">
      <c r="B267" s="13">
        <v>43730</v>
      </c>
      <c r="C267" s="10">
        <v>16483516</v>
      </c>
      <c r="D267" s="10">
        <v>12362637</v>
      </c>
      <c r="E267" s="10">
        <v>5036630</v>
      </c>
      <c r="F267" s="10">
        <v>11904761</v>
      </c>
      <c r="G267" s="3">
        <f t="shared" ref="G267:G330" si="20">IFERROR((C267-C260)/C260,"NA")</f>
        <v>-0.00970873203129398</v>
      </c>
      <c r="H267" s="3">
        <f t="shared" ref="H267:H330" si="21">IFERROR((D267-D260)/D260,"NA")</f>
        <v>-0.00970871219982892</v>
      </c>
      <c r="I267" s="3">
        <f t="shared" ref="I267:I330" si="22">IFERROR((E267-E260)/E260,"NA")</f>
        <v>-0.00970859660464553</v>
      </c>
      <c r="J267" s="3">
        <f t="shared" ref="J267:J330" si="23">IFERROR((F267-F260)/F260,"NA")</f>
        <v>-0.00970879197436255</v>
      </c>
    </row>
    <row r="268" spans="2:10">
      <c r="B268" s="13">
        <v>43731</v>
      </c>
      <c r="C268" s="10">
        <v>7505512</v>
      </c>
      <c r="D268" s="10">
        <v>5629134</v>
      </c>
      <c r="E268" s="10">
        <v>2293351</v>
      </c>
      <c r="F268" s="10">
        <v>5420648</v>
      </c>
      <c r="G268" s="3">
        <f t="shared" si="20"/>
        <v>0.010526259099838</v>
      </c>
      <c r="H268" s="3">
        <f t="shared" si="21"/>
        <v>0.0105263498032581</v>
      </c>
      <c r="I268" s="3">
        <f t="shared" si="22"/>
        <v>0.0105262833217741</v>
      </c>
      <c r="J268" s="3">
        <f t="shared" si="23"/>
        <v>0.010526300090806</v>
      </c>
    </row>
    <row r="269" spans="2:10">
      <c r="B269" s="13">
        <v>43732</v>
      </c>
      <c r="C269" s="10">
        <v>7896424</v>
      </c>
      <c r="D269" s="10">
        <v>5922318</v>
      </c>
      <c r="E269" s="10">
        <v>2412796</v>
      </c>
      <c r="F269" s="10">
        <v>5702973</v>
      </c>
      <c r="G269" s="3">
        <f t="shared" si="20"/>
        <v>-0.019417496223979</v>
      </c>
      <c r="H269" s="3">
        <f t="shared" si="21"/>
        <v>-0.019417536813745</v>
      </c>
      <c r="I269" s="3">
        <f t="shared" si="22"/>
        <v>-0.019417420488065</v>
      </c>
      <c r="J269" s="3">
        <f t="shared" si="23"/>
        <v>-0.0194174490186649</v>
      </c>
    </row>
    <row r="270" spans="2:10">
      <c r="B270" s="13">
        <v>43733</v>
      </c>
      <c r="C270" s="10">
        <v>7661877</v>
      </c>
      <c r="D270" s="10">
        <v>5746408</v>
      </c>
      <c r="E270" s="10">
        <v>2341129</v>
      </c>
      <c r="F270" s="10">
        <v>5533578</v>
      </c>
      <c r="G270" s="3">
        <f t="shared" si="20"/>
        <v>-0.0101010844877171</v>
      </c>
      <c r="H270" s="3">
        <f t="shared" si="21"/>
        <v>-0.0101010414217289</v>
      </c>
      <c r="I270" s="3">
        <f t="shared" si="22"/>
        <v>-0.0101009802039562</v>
      </c>
      <c r="J270" s="3">
        <f t="shared" si="23"/>
        <v>-0.0101009956452929</v>
      </c>
    </row>
    <row r="271" spans="2:10">
      <c r="B271" s="13">
        <v>43734</v>
      </c>
      <c r="C271" s="10">
        <v>8052789</v>
      </c>
      <c r="D271" s="10">
        <v>6039592</v>
      </c>
      <c r="E271" s="10">
        <v>2460574</v>
      </c>
      <c r="F271" s="10">
        <v>5815903</v>
      </c>
      <c r="G271" s="3">
        <f t="shared" si="20"/>
        <v>0.0510203961770725</v>
      </c>
      <c r="H271" s="3">
        <f t="shared" si="21"/>
        <v>0.0510203939574078</v>
      </c>
      <c r="I271" s="3">
        <f t="shared" si="22"/>
        <v>0.0510202556117155</v>
      </c>
      <c r="J271" s="3">
        <f t="shared" si="23"/>
        <v>0.0510203344020813</v>
      </c>
    </row>
    <row r="272" spans="2:10">
      <c r="B272" s="13">
        <v>43735</v>
      </c>
      <c r="C272" s="10">
        <v>7505512</v>
      </c>
      <c r="D272" s="10">
        <v>5629134</v>
      </c>
      <c r="E272" s="10">
        <v>2293351</v>
      </c>
      <c r="F272" s="10">
        <v>5420648</v>
      </c>
      <c r="G272" s="3">
        <f t="shared" si="20"/>
        <v>-0.0204081845740933</v>
      </c>
      <c r="H272" s="3">
        <f t="shared" si="21"/>
        <v>-0.0204082271916648</v>
      </c>
      <c r="I272" s="3">
        <f t="shared" si="22"/>
        <v>-0.0204081022446862</v>
      </c>
      <c r="J272" s="3">
        <f t="shared" si="23"/>
        <v>-0.0204081337608325</v>
      </c>
    </row>
    <row r="273" spans="2:10">
      <c r="B273" s="13">
        <v>43736</v>
      </c>
      <c r="C273" s="10">
        <v>15837104</v>
      </c>
      <c r="D273" s="10">
        <v>11877828</v>
      </c>
      <c r="E273" s="10">
        <v>4839115</v>
      </c>
      <c r="F273" s="10">
        <v>11437908</v>
      </c>
      <c r="G273" s="3">
        <f t="shared" si="20"/>
        <v>0</v>
      </c>
      <c r="H273" s="3">
        <f t="shared" si="21"/>
        <v>0</v>
      </c>
      <c r="I273" s="3">
        <f t="shared" si="22"/>
        <v>0</v>
      </c>
      <c r="J273" s="3">
        <f t="shared" si="23"/>
        <v>0</v>
      </c>
    </row>
    <row r="274" spans="2:10">
      <c r="B274" s="13">
        <v>43737</v>
      </c>
      <c r="C274" s="10">
        <v>15352294</v>
      </c>
      <c r="D274" s="10">
        <v>11514221</v>
      </c>
      <c r="E274" s="10">
        <v>4690978</v>
      </c>
      <c r="F274" s="10">
        <v>11087768</v>
      </c>
      <c r="G274" s="3">
        <f t="shared" si="20"/>
        <v>-0.0686274700130725</v>
      </c>
      <c r="H274" s="3">
        <f t="shared" si="21"/>
        <v>-0.0686274295686268</v>
      </c>
      <c r="I274" s="3">
        <f t="shared" si="22"/>
        <v>-0.0686276339536555</v>
      </c>
      <c r="J274" s="3">
        <f t="shared" si="23"/>
        <v>-0.0686274172156837</v>
      </c>
    </row>
    <row r="275" spans="2:10">
      <c r="B275" s="13">
        <v>43738</v>
      </c>
      <c r="C275" s="10">
        <v>7818242</v>
      </c>
      <c r="D275" s="10">
        <v>5863681</v>
      </c>
      <c r="E275" s="10">
        <v>2388907</v>
      </c>
      <c r="F275" s="10">
        <v>5646508</v>
      </c>
      <c r="G275" s="3">
        <f t="shared" si="20"/>
        <v>0.0416667110784714</v>
      </c>
      <c r="H275" s="3">
        <f t="shared" si="21"/>
        <v>0.0416666222548619</v>
      </c>
      <c r="I275" s="3">
        <f t="shared" si="22"/>
        <v>0.0416665394874138</v>
      </c>
      <c r="J275" s="3">
        <f t="shared" si="23"/>
        <v>0.0416666051734036</v>
      </c>
    </row>
    <row r="276" spans="2:10">
      <c r="B276" s="13">
        <v>43739</v>
      </c>
      <c r="C276" s="10">
        <v>7896424</v>
      </c>
      <c r="D276" s="10">
        <v>5922318</v>
      </c>
      <c r="E276" s="10">
        <v>2412796</v>
      </c>
      <c r="F276" s="10">
        <v>5702973</v>
      </c>
      <c r="G276" s="3">
        <f t="shared" si="20"/>
        <v>0</v>
      </c>
      <c r="H276" s="3">
        <f t="shared" si="21"/>
        <v>0</v>
      </c>
      <c r="I276" s="3">
        <f t="shared" si="22"/>
        <v>0</v>
      </c>
      <c r="J276" s="3">
        <f t="shared" si="23"/>
        <v>0</v>
      </c>
    </row>
    <row r="277" spans="2:10">
      <c r="B277" s="13">
        <v>43740</v>
      </c>
      <c r="C277" s="10">
        <v>7740060</v>
      </c>
      <c r="D277" s="10">
        <v>5805045</v>
      </c>
      <c r="E277" s="10">
        <v>2365018</v>
      </c>
      <c r="F277" s="10">
        <v>5590043</v>
      </c>
      <c r="G277" s="3">
        <f t="shared" si="20"/>
        <v>0.0102041575452073</v>
      </c>
      <c r="H277" s="3">
        <f t="shared" si="21"/>
        <v>0.0102041135958324</v>
      </c>
      <c r="I277" s="3">
        <f t="shared" si="22"/>
        <v>0.0102040511223431</v>
      </c>
      <c r="J277" s="3">
        <f t="shared" si="23"/>
        <v>0.0102040668804163</v>
      </c>
    </row>
    <row r="278" spans="2:10">
      <c r="B278" s="13">
        <v>43741</v>
      </c>
      <c r="C278" s="10">
        <v>7661877</v>
      </c>
      <c r="D278" s="10">
        <v>5746408</v>
      </c>
      <c r="E278" s="10">
        <v>2341129</v>
      </c>
      <c r="F278" s="10">
        <v>5533578</v>
      </c>
      <c r="G278" s="3">
        <f t="shared" si="20"/>
        <v>-0.0485436784696582</v>
      </c>
      <c r="H278" s="3">
        <f t="shared" si="21"/>
        <v>-0.0485436764602642</v>
      </c>
      <c r="I278" s="3">
        <f t="shared" si="22"/>
        <v>-0.0485435512201624</v>
      </c>
      <c r="J278" s="3">
        <f t="shared" si="23"/>
        <v>-0.0485436225466621</v>
      </c>
    </row>
    <row r="279" spans="2:10">
      <c r="B279" s="13">
        <v>43742</v>
      </c>
      <c r="C279" s="10">
        <v>7583695</v>
      </c>
      <c r="D279" s="10">
        <v>5687771</v>
      </c>
      <c r="E279" s="10">
        <v>2317240</v>
      </c>
      <c r="F279" s="10">
        <v>5477113</v>
      </c>
      <c r="G279" s="3">
        <f t="shared" si="20"/>
        <v>0.0104167443873249</v>
      </c>
      <c r="H279" s="3">
        <f t="shared" si="21"/>
        <v>0.0104166999755202</v>
      </c>
      <c r="I279" s="3">
        <f t="shared" si="22"/>
        <v>0.0104166348718535</v>
      </c>
      <c r="J279" s="3">
        <f t="shared" si="23"/>
        <v>0.0104166512933509</v>
      </c>
    </row>
    <row r="280" spans="2:10">
      <c r="B280" s="13">
        <v>43743</v>
      </c>
      <c r="C280" s="10">
        <v>16645119</v>
      </c>
      <c r="D280" s="10">
        <v>12483839</v>
      </c>
      <c r="E280" s="10">
        <v>5086008</v>
      </c>
      <c r="F280" s="10">
        <v>12021475</v>
      </c>
      <c r="G280" s="3">
        <f t="shared" si="20"/>
        <v>0.0510203759475217</v>
      </c>
      <c r="H280" s="3">
        <f t="shared" si="21"/>
        <v>0.0510203548999026</v>
      </c>
      <c r="I280" s="3">
        <f t="shared" si="22"/>
        <v>0.0510202795345843</v>
      </c>
      <c r="J280" s="3">
        <f t="shared" si="23"/>
        <v>0.0510204313586016</v>
      </c>
    </row>
    <row r="281" spans="2:10">
      <c r="B281" s="13">
        <v>43744</v>
      </c>
      <c r="C281" s="10">
        <v>15675500</v>
      </c>
      <c r="D281" s="10">
        <v>11756625</v>
      </c>
      <c r="E281" s="10">
        <v>4789736</v>
      </c>
      <c r="F281" s="10">
        <v>11321195</v>
      </c>
      <c r="G281" s="3">
        <f t="shared" si="20"/>
        <v>0.0210526192372293</v>
      </c>
      <c r="H281" s="3">
        <f t="shared" si="21"/>
        <v>0.0210525748984669</v>
      </c>
      <c r="I281" s="3">
        <f t="shared" si="22"/>
        <v>0.0210527527521979</v>
      </c>
      <c r="J281" s="3">
        <f t="shared" si="23"/>
        <v>0.021052659110472</v>
      </c>
    </row>
    <row r="282" spans="2:10">
      <c r="B282" s="13">
        <v>43745</v>
      </c>
      <c r="C282" s="10">
        <v>7740060</v>
      </c>
      <c r="D282" s="10">
        <v>5805045</v>
      </c>
      <c r="E282" s="10">
        <v>2365018</v>
      </c>
      <c r="F282" s="10">
        <v>5590043</v>
      </c>
      <c r="G282" s="3">
        <f t="shared" si="20"/>
        <v>-0.00999994627948329</v>
      </c>
      <c r="H282" s="3">
        <f t="shared" si="21"/>
        <v>-0.00999986186151668</v>
      </c>
      <c r="I282" s="3">
        <f t="shared" si="22"/>
        <v>-0.00999997069789657</v>
      </c>
      <c r="J282" s="3">
        <f t="shared" si="23"/>
        <v>-0.00999998583195136</v>
      </c>
    </row>
    <row r="283" spans="2:10">
      <c r="B283" s="13">
        <v>43746</v>
      </c>
      <c r="C283" s="10">
        <v>8052789</v>
      </c>
      <c r="D283" s="10">
        <v>6039592</v>
      </c>
      <c r="E283" s="10">
        <v>2460574</v>
      </c>
      <c r="F283" s="10">
        <v>5815903</v>
      </c>
      <c r="G283" s="3">
        <f t="shared" si="20"/>
        <v>0.0198020015135965</v>
      </c>
      <c r="H283" s="3">
        <f t="shared" si="21"/>
        <v>0.0198020437267975</v>
      </c>
      <c r="I283" s="3">
        <f t="shared" si="22"/>
        <v>0.0198019227485457</v>
      </c>
      <c r="J283" s="3">
        <f t="shared" si="23"/>
        <v>0.0198019524202552</v>
      </c>
    </row>
    <row r="284" spans="2:10">
      <c r="B284" s="13">
        <v>43747</v>
      </c>
      <c r="C284" s="10">
        <v>7427330</v>
      </c>
      <c r="D284" s="10">
        <v>5570497</v>
      </c>
      <c r="E284" s="10">
        <v>2269462</v>
      </c>
      <c r="F284" s="10">
        <v>5364183</v>
      </c>
      <c r="G284" s="3">
        <f t="shared" si="20"/>
        <v>-0.0404040795549388</v>
      </c>
      <c r="H284" s="3">
        <f t="shared" si="21"/>
        <v>-0.0404041656869154</v>
      </c>
      <c r="I284" s="3">
        <f t="shared" si="22"/>
        <v>-0.0404039208158247</v>
      </c>
      <c r="J284" s="3">
        <f t="shared" si="23"/>
        <v>-0.0404039825811716</v>
      </c>
    </row>
    <row r="285" spans="2:10">
      <c r="B285" s="13">
        <v>43748</v>
      </c>
      <c r="C285" s="10">
        <v>7661877</v>
      </c>
      <c r="D285" s="10">
        <v>5746408</v>
      </c>
      <c r="E285" s="10">
        <v>2341129</v>
      </c>
      <c r="F285" s="10">
        <v>5533578</v>
      </c>
      <c r="G285" s="3">
        <f t="shared" si="20"/>
        <v>0</v>
      </c>
      <c r="H285" s="3">
        <f t="shared" si="21"/>
        <v>0</v>
      </c>
      <c r="I285" s="3">
        <f t="shared" si="22"/>
        <v>0</v>
      </c>
      <c r="J285" s="3">
        <f t="shared" si="23"/>
        <v>0</v>
      </c>
    </row>
    <row r="286" spans="2:10">
      <c r="B286" s="13">
        <v>43749</v>
      </c>
      <c r="C286" s="10">
        <v>7661877</v>
      </c>
      <c r="D286" s="10">
        <v>5746408</v>
      </c>
      <c r="E286" s="10">
        <v>2341129</v>
      </c>
      <c r="F286" s="10">
        <v>5533578</v>
      </c>
      <c r="G286" s="3">
        <f t="shared" si="20"/>
        <v>0.0103092226150973</v>
      </c>
      <c r="H286" s="3">
        <f t="shared" si="21"/>
        <v>0.0103093109761276</v>
      </c>
      <c r="I286" s="3">
        <f t="shared" si="22"/>
        <v>0.0103092472078852</v>
      </c>
      <c r="J286" s="3">
        <f t="shared" si="23"/>
        <v>0.0103092632925412</v>
      </c>
    </row>
    <row r="287" spans="2:10">
      <c r="B287" s="13">
        <v>43750</v>
      </c>
      <c r="C287" s="10">
        <v>16321913</v>
      </c>
      <c r="D287" s="10">
        <v>12241435</v>
      </c>
      <c r="E287" s="10">
        <v>4987251</v>
      </c>
      <c r="F287" s="10">
        <v>11788048</v>
      </c>
      <c r="G287" s="3">
        <f t="shared" si="20"/>
        <v>-0.019417464062588</v>
      </c>
      <c r="H287" s="3">
        <f t="shared" si="21"/>
        <v>-0.0194174243996578</v>
      </c>
      <c r="I287" s="3">
        <f t="shared" si="22"/>
        <v>-0.0194173898271493</v>
      </c>
      <c r="J287" s="3">
        <f t="shared" si="23"/>
        <v>-0.0194175007642573</v>
      </c>
    </row>
    <row r="288" spans="2:10">
      <c r="B288" s="13">
        <v>43751</v>
      </c>
      <c r="C288" s="10">
        <v>15675500</v>
      </c>
      <c r="D288" s="10">
        <v>11756625</v>
      </c>
      <c r="E288" s="10">
        <v>4789736</v>
      </c>
      <c r="F288" s="10">
        <v>11321195</v>
      </c>
      <c r="G288" s="3">
        <f t="shared" si="20"/>
        <v>0</v>
      </c>
      <c r="H288" s="3">
        <f t="shared" si="21"/>
        <v>0</v>
      </c>
      <c r="I288" s="3">
        <f t="shared" si="22"/>
        <v>0</v>
      </c>
      <c r="J288" s="3">
        <f t="shared" si="23"/>
        <v>0</v>
      </c>
    </row>
    <row r="289" spans="2:10">
      <c r="B289" s="13">
        <v>43752</v>
      </c>
      <c r="C289" s="10">
        <v>7505512</v>
      </c>
      <c r="D289" s="10">
        <v>5629134</v>
      </c>
      <c r="E289" s="10">
        <v>2293351</v>
      </c>
      <c r="F289" s="10">
        <v>5420648</v>
      </c>
      <c r="G289" s="3">
        <f t="shared" si="20"/>
        <v>-0.0303031242651866</v>
      </c>
      <c r="H289" s="3">
        <f t="shared" si="21"/>
        <v>-0.0303031242651866</v>
      </c>
      <c r="I289" s="3">
        <f t="shared" si="22"/>
        <v>-0.0303029406118685</v>
      </c>
      <c r="J289" s="3">
        <f t="shared" si="23"/>
        <v>-0.0303029869358787</v>
      </c>
    </row>
    <row r="290" spans="2:10">
      <c r="B290" s="13">
        <v>43753</v>
      </c>
      <c r="C290" s="10">
        <v>7896424</v>
      </c>
      <c r="D290" s="10">
        <v>5922318</v>
      </c>
      <c r="E290" s="10">
        <v>2412796</v>
      </c>
      <c r="F290" s="10">
        <v>5702973</v>
      </c>
      <c r="G290" s="3">
        <f t="shared" si="20"/>
        <v>-0.019417496223979</v>
      </c>
      <c r="H290" s="3">
        <f t="shared" si="21"/>
        <v>-0.019417536813745</v>
      </c>
      <c r="I290" s="3">
        <f t="shared" si="22"/>
        <v>-0.019417420488065</v>
      </c>
      <c r="J290" s="3">
        <f t="shared" si="23"/>
        <v>-0.0194174490186649</v>
      </c>
    </row>
    <row r="291" spans="2:10">
      <c r="B291" s="13">
        <v>43754</v>
      </c>
      <c r="C291" s="10">
        <v>7427330</v>
      </c>
      <c r="D291" s="10">
        <v>5570497</v>
      </c>
      <c r="E291" s="10">
        <v>2269462</v>
      </c>
      <c r="F291" s="10">
        <v>5364183</v>
      </c>
      <c r="G291" s="3">
        <f t="shared" si="20"/>
        <v>0</v>
      </c>
      <c r="H291" s="3">
        <f t="shared" si="21"/>
        <v>0</v>
      </c>
      <c r="I291" s="3">
        <f t="shared" si="22"/>
        <v>0</v>
      </c>
      <c r="J291" s="3">
        <f t="shared" si="23"/>
        <v>0</v>
      </c>
    </row>
    <row r="292" spans="2:10">
      <c r="B292" s="13">
        <v>43755</v>
      </c>
      <c r="C292" s="10">
        <v>7974607</v>
      </c>
      <c r="D292" s="10">
        <v>5980955</v>
      </c>
      <c r="E292" s="10">
        <v>2436685</v>
      </c>
      <c r="F292" s="10">
        <v>5759438</v>
      </c>
      <c r="G292" s="3">
        <f t="shared" si="20"/>
        <v>0.0408163691481865</v>
      </c>
      <c r="H292" s="3">
        <f t="shared" si="21"/>
        <v>0.0408162803615754</v>
      </c>
      <c r="I292" s="3">
        <f t="shared" si="22"/>
        <v>0.0408162044893724</v>
      </c>
      <c r="J292" s="3">
        <f t="shared" si="23"/>
        <v>0.040816267521665</v>
      </c>
    </row>
    <row r="293" spans="2:10">
      <c r="B293" s="13">
        <v>43756</v>
      </c>
      <c r="C293" s="10">
        <v>7505512</v>
      </c>
      <c r="D293" s="10">
        <v>5629134</v>
      </c>
      <c r="E293" s="10">
        <v>2293351</v>
      </c>
      <c r="F293" s="10">
        <v>5420648</v>
      </c>
      <c r="G293" s="3">
        <f t="shared" si="20"/>
        <v>-0.0204081845740933</v>
      </c>
      <c r="H293" s="3">
        <f t="shared" si="21"/>
        <v>-0.0204082271916648</v>
      </c>
      <c r="I293" s="3">
        <f t="shared" si="22"/>
        <v>-0.0204081022446862</v>
      </c>
      <c r="J293" s="3">
        <f t="shared" si="23"/>
        <v>-0.0204081337608325</v>
      </c>
    </row>
    <row r="294" spans="2:10">
      <c r="B294" s="13">
        <v>43757</v>
      </c>
      <c r="C294" s="10">
        <v>16645119</v>
      </c>
      <c r="D294" s="10">
        <v>12483839</v>
      </c>
      <c r="E294" s="10">
        <v>5086008</v>
      </c>
      <c r="F294" s="10">
        <v>12021475</v>
      </c>
      <c r="G294" s="3">
        <f t="shared" si="20"/>
        <v>0.0198019680658756</v>
      </c>
      <c r="H294" s="3">
        <f t="shared" si="21"/>
        <v>0.0198019268165865</v>
      </c>
      <c r="I294" s="3">
        <f t="shared" si="22"/>
        <v>0.0198018908613182</v>
      </c>
      <c r="J294" s="3">
        <f t="shared" si="23"/>
        <v>0.0198020062354683</v>
      </c>
    </row>
    <row r="295" spans="2:10">
      <c r="B295" s="13">
        <v>43758</v>
      </c>
      <c r="C295" s="10">
        <v>15513897</v>
      </c>
      <c r="D295" s="10">
        <v>11635423</v>
      </c>
      <c r="E295" s="10">
        <v>4740357</v>
      </c>
      <c r="F295" s="10">
        <v>11204481</v>
      </c>
      <c r="G295" s="3">
        <f t="shared" si="20"/>
        <v>-0.0103092724315014</v>
      </c>
      <c r="H295" s="3">
        <f t="shared" si="21"/>
        <v>-0.0103092511668953</v>
      </c>
      <c r="I295" s="3">
        <f t="shared" si="22"/>
        <v>-0.0103093364644732</v>
      </c>
      <c r="J295" s="3">
        <f t="shared" si="23"/>
        <v>-0.0103093357194183</v>
      </c>
    </row>
    <row r="296" spans="2:10">
      <c r="B296" s="13">
        <v>43759</v>
      </c>
      <c r="C296" s="10">
        <v>8209154</v>
      </c>
      <c r="D296" s="10">
        <v>6156866</v>
      </c>
      <c r="E296" s="10">
        <v>2508352</v>
      </c>
      <c r="F296" s="10">
        <v>5928833</v>
      </c>
      <c r="G296" s="3">
        <f t="shared" si="20"/>
        <v>0.0937500333088535</v>
      </c>
      <c r="H296" s="3">
        <f t="shared" si="21"/>
        <v>0.093750122132463</v>
      </c>
      <c r="I296" s="3">
        <f t="shared" si="22"/>
        <v>0.0937497138466811</v>
      </c>
      <c r="J296" s="3">
        <f t="shared" si="23"/>
        <v>0.0937498616401582</v>
      </c>
    </row>
    <row r="297" spans="2:10">
      <c r="B297" s="13">
        <v>43760</v>
      </c>
      <c r="C297" s="10">
        <v>7818242</v>
      </c>
      <c r="D297" s="10">
        <v>5863681</v>
      </c>
      <c r="E297" s="10">
        <v>2388907</v>
      </c>
      <c r="F297" s="10">
        <v>5646508</v>
      </c>
      <c r="G297" s="3">
        <f t="shared" si="20"/>
        <v>-0.0099009374369968</v>
      </c>
      <c r="H297" s="3">
        <f t="shared" si="21"/>
        <v>-0.00990102186339876</v>
      </c>
      <c r="I297" s="3">
        <f t="shared" si="22"/>
        <v>-0.00990096137427283</v>
      </c>
      <c r="J297" s="3">
        <f t="shared" si="23"/>
        <v>-0.00990097621012759</v>
      </c>
    </row>
    <row r="298" spans="2:10">
      <c r="B298" s="13">
        <v>43761</v>
      </c>
      <c r="C298" s="10">
        <v>7818242</v>
      </c>
      <c r="D298" s="10">
        <v>5863681</v>
      </c>
      <c r="E298" s="10">
        <v>2388907</v>
      </c>
      <c r="F298" s="10">
        <v>5646508</v>
      </c>
      <c r="G298" s="3">
        <f t="shared" si="20"/>
        <v>0.0526315647749595</v>
      </c>
      <c r="H298" s="3">
        <f t="shared" si="21"/>
        <v>0.052631569499095</v>
      </c>
      <c r="I298" s="3">
        <f t="shared" si="22"/>
        <v>0.0526314166088703</v>
      </c>
      <c r="J298" s="3">
        <f t="shared" si="23"/>
        <v>0.05263150045403</v>
      </c>
    </row>
    <row r="299" spans="2:10">
      <c r="B299" s="13">
        <v>43762</v>
      </c>
      <c r="C299" s="10">
        <v>7583695</v>
      </c>
      <c r="D299" s="10">
        <v>5687771</v>
      </c>
      <c r="E299" s="10">
        <v>2317240</v>
      </c>
      <c r="F299" s="10">
        <v>5477113</v>
      </c>
      <c r="G299" s="3">
        <f t="shared" si="20"/>
        <v>-0.0490195943198204</v>
      </c>
      <c r="H299" s="3">
        <f t="shared" si="21"/>
        <v>-0.0490195963688073</v>
      </c>
      <c r="I299" s="3">
        <f t="shared" si="22"/>
        <v>-0.049019467021794</v>
      </c>
      <c r="J299" s="3">
        <f t="shared" si="23"/>
        <v>-0.0490195397537051</v>
      </c>
    </row>
    <row r="300" spans="2:10">
      <c r="B300" s="13">
        <v>43763</v>
      </c>
      <c r="C300" s="10">
        <v>7740060</v>
      </c>
      <c r="D300" s="10">
        <v>5805045</v>
      </c>
      <c r="E300" s="10">
        <v>2365018</v>
      </c>
      <c r="F300" s="10">
        <v>5590043</v>
      </c>
      <c r="G300" s="3">
        <f t="shared" si="20"/>
        <v>0.0312500999265606</v>
      </c>
      <c r="H300" s="3">
        <f t="shared" si="21"/>
        <v>0.0312500999265606</v>
      </c>
      <c r="I300" s="3">
        <f t="shared" si="22"/>
        <v>0.0312499046155604</v>
      </c>
      <c r="J300" s="3">
        <f t="shared" si="23"/>
        <v>0.0312499538800527</v>
      </c>
    </row>
    <row r="301" spans="2:10">
      <c r="B301" s="13">
        <v>43764</v>
      </c>
      <c r="C301" s="10">
        <v>15837104</v>
      </c>
      <c r="D301" s="10">
        <v>11877828</v>
      </c>
      <c r="E301" s="10">
        <v>4839115</v>
      </c>
      <c r="F301" s="10">
        <v>11437908</v>
      </c>
      <c r="G301" s="3">
        <f t="shared" si="20"/>
        <v>-0.0485436601564699</v>
      </c>
      <c r="H301" s="3">
        <f t="shared" si="21"/>
        <v>-0.0485436411027089</v>
      </c>
      <c r="I301" s="3">
        <f t="shared" si="22"/>
        <v>-0.0485435728768024</v>
      </c>
      <c r="J301" s="3">
        <f t="shared" si="23"/>
        <v>-0.0485437103184093</v>
      </c>
    </row>
    <row r="302" spans="2:10">
      <c r="B302" s="13">
        <v>43765</v>
      </c>
      <c r="C302" s="10">
        <v>15513897</v>
      </c>
      <c r="D302" s="10">
        <v>11635423</v>
      </c>
      <c r="E302" s="10">
        <v>4740357</v>
      </c>
      <c r="F302" s="10">
        <v>11204481</v>
      </c>
      <c r="G302" s="3">
        <f t="shared" si="20"/>
        <v>0</v>
      </c>
      <c r="H302" s="3">
        <f t="shared" si="21"/>
        <v>0</v>
      </c>
      <c r="I302" s="3">
        <f t="shared" si="22"/>
        <v>0</v>
      </c>
      <c r="J302" s="3">
        <f t="shared" si="23"/>
        <v>0</v>
      </c>
    </row>
    <row r="303" spans="2:10">
      <c r="B303" s="13">
        <v>43766</v>
      </c>
      <c r="C303" s="10">
        <v>7583695</v>
      </c>
      <c r="D303" s="10">
        <v>5687771</v>
      </c>
      <c r="E303" s="10">
        <v>2317240</v>
      </c>
      <c r="F303" s="10">
        <v>5477113</v>
      </c>
      <c r="G303" s="3">
        <f t="shared" si="20"/>
        <v>-0.0761904332651087</v>
      </c>
      <c r="H303" s="3">
        <f t="shared" si="21"/>
        <v>-0.0761905488928945</v>
      </c>
      <c r="I303" s="3">
        <f t="shared" si="22"/>
        <v>-0.0761902635674738</v>
      </c>
      <c r="J303" s="3">
        <f t="shared" si="23"/>
        <v>-0.0761903733837671</v>
      </c>
    </row>
    <row r="304" spans="2:10">
      <c r="B304" s="13">
        <v>43767</v>
      </c>
      <c r="C304" s="10">
        <v>7974607</v>
      </c>
      <c r="D304" s="10">
        <v>5980955</v>
      </c>
      <c r="E304" s="10">
        <v>2436685</v>
      </c>
      <c r="F304" s="10">
        <v>5759438</v>
      </c>
      <c r="G304" s="3">
        <f t="shared" si="20"/>
        <v>0.0200000204649587</v>
      </c>
      <c r="H304" s="3">
        <f t="shared" si="21"/>
        <v>0.0200000648057082</v>
      </c>
      <c r="I304" s="3">
        <f t="shared" si="22"/>
        <v>0.0199999413957931</v>
      </c>
      <c r="J304" s="3">
        <f t="shared" si="23"/>
        <v>0.0199999716639027</v>
      </c>
    </row>
    <row r="305" spans="2:10">
      <c r="B305" s="13">
        <v>43768</v>
      </c>
      <c r="C305" s="10">
        <v>7740060</v>
      </c>
      <c r="D305" s="10">
        <v>5805045</v>
      </c>
      <c r="E305" s="10">
        <v>2365018</v>
      </c>
      <c r="F305" s="10">
        <v>5590043</v>
      </c>
      <c r="G305" s="3">
        <f t="shared" si="20"/>
        <v>-0.00999994627948329</v>
      </c>
      <c r="H305" s="3">
        <f t="shared" si="21"/>
        <v>-0.00999986186151668</v>
      </c>
      <c r="I305" s="3">
        <f t="shared" si="22"/>
        <v>-0.00999997069789657</v>
      </c>
      <c r="J305" s="3">
        <f t="shared" si="23"/>
        <v>-0.00999998583195136</v>
      </c>
    </row>
    <row r="306" spans="2:10">
      <c r="B306" s="13">
        <v>43769</v>
      </c>
      <c r="C306" s="10">
        <v>7427330</v>
      </c>
      <c r="D306" s="10">
        <v>5570497</v>
      </c>
      <c r="E306" s="10">
        <v>2269462</v>
      </c>
      <c r="F306" s="10">
        <v>5364183</v>
      </c>
      <c r="G306" s="3">
        <f t="shared" si="20"/>
        <v>-0.0206185770920376</v>
      </c>
      <c r="H306" s="3">
        <f t="shared" si="21"/>
        <v>-0.0206186219522551</v>
      </c>
      <c r="I306" s="3">
        <f t="shared" si="22"/>
        <v>-0.0206184944157705</v>
      </c>
      <c r="J306" s="3">
        <f t="shared" si="23"/>
        <v>-0.0206185265850823</v>
      </c>
    </row>
    <row r="307" spans="2:10">
      <c r="B307" s="13">
        <v>43770</v>
      </c>
      <c r="C307" s="10">
        <v>7583695</v>
      </c>
      <c r="D307" s="10">
        <v>5687771</v>
      </c>
      <c r="E307" s="10">
        <v>2317240</v>
      </c>
      <c r="F307" s="10">
        <v>5477113</v>
      </c>
      <c r="G307" s="3">
        <f t="shared" si="20"/>
        <v>-0.0202020397774694</v>
      </c>
      <c r="H307" s="3">
        <f t="shared" si="21"/>
        <v>-0.0202020828434577</v>
      </c>
      <c r="I307" s="3">
        <f t="shared" si="22"/>
        <v>-0.0202019604079123</v>
      </c>
      <c r="J307" s="3">
        <f t="shared" si="23"/>
        <v>-0.0202019912905858</v>
      </c>
    </row>
    <row r="308" spans="2:10">
      <c r="B308" s="13">
        <v>43771</v>
      </c>
      <c r="C308" s="10">
        <v>15352294</v>
      </c>
      <c r="D308" s="10">
        <v>11514221</v>
      </c>
      <c r="E308" s="10">
        <v>4690978</v>
      </c>
      <c r="F308" s="10">
        <v>11087768</v>
      </c>
      <c r="G308" s="3">
        <f t="shared" si="20"/>
        <v>-0.0306122887113705</v>
      </c>
      <c r="H308" s="3">
        <f t="shared" si="21"/>
        <v>-0.0306122466161322</v>
      </c>
      <c r="I308" s="3">
        <f t="shared" si="22"/>
        <v>-0.0306124156999782</v>
      </c>
      <c r="J308" s="3">
        <f t="shared" si="23"/>
        <v>-0.0306122413294459</v>
      </c>
    </row>
    <row r="309" spans="2:10">
      <c r="B309" s="13">
        <v>43772</v>
      </c>
      <c r="C309" s="10">
        <v>16483516</v>
      </c>
      <c r="D309" s="10">
        <v>12362637</v>
      </c>
      <c r="E309" s="10">
        <v>5036630</v>
      </c>
      <c r="F309" s="10">
        <v>11904761</v>
      </c>
      <c r="G309" s="3">
        <f t="shared" si="20"/>
        <v>0.0625000282005224</v>
      </c>
      <c r="H309" s="3">
        <f t="shared" si="21"/>
        <v>0.062500005371528</v>
      </c>
      <c r="I309" s="3">
        <f t="shared" si="22"/>
        <v>0.0625001450312709</v>
      </c>
      <c r="J309" s="3">
        <f t="shared" si="23"/>
        <v>0.0624999944218746</v>
      </c>
    </row>
    <row r="310" spans="2:10">
      <c r="B310" s="13">
        <v>43773</v>
      </c>
      <c r="C310" s="10">
        <v>7661877</v>
      </c>
      <c r="D310" s="10">
        <v>5746408</v>
      </c>
      <c r="E310" s="10">
        <v>2341129</v>
      </c>
      <c r="F310" s="10">
        <v>5533578</v>
      </c>
      <c r="G310" s="3">
        <f t="shared" si="20"/>
        <v>0.0103092226150973</v>
      </c>
      <c r="H310" s="3">
        <f t="shared" si="21"/>
        <v>0.0103093109761276</v>
      </c>
      <c r="I310" s="3">
        <f t="shared" si="22"/>
        <v>0.0103092472078852</v>
      </c>
      <c r="J310" s="3">
        <f t="shared" si="23"/>
        <v>0.0103092632925412</v>
      </c>
    </row>
    <row r="311" spans="2:10">
      <c r="B311" s="13">
        <v>43774</v>
      </c>
      <c r="C311" s="10">
        <v>7505512</v>
      </c>
      <c r="D311" s="10">
        <v>5629134</v>
      </c>
      <c r="E311" s="10">
        <v>2293351</v>
      </c>
      <c r="F311" s="10">
        <v>5420648</v>
      </c>
      <c r="G311" s="3">
        <f t="shared" si="20"/>
        <v>-0.0588235884226019</v>
      </c>
      <c r="H311" s="3">
        <f t="shared" si="21"/>
        <v>-0.0588235490820446</v>
      </c>
      <c r="I311" s="3">
        <f t="shared" si="22"/>
        <v>-0.0588233604261527</v>
      </c>
      <c r="J311" s="3">
        <f t="shared" si="23"/>
        <v>-0.0588234477044462</v>
      </c>
    </row>
    <row r="312" spans="2:10">
      <c r="B312" s="13">
        <v>43775</v>
      </c>
      <c r="C312" s="10">
        <v>7740060</v>
      </c>
      <c r="D312" s="10">
        <v>5805045</v>
      </c>
      <c r="E312" s="10">
        <v>2365018</v>
      </c>
      <c r="F312" s="10">
        <v>5590043</v>
      </c>
      <c r="G312" s="3">
        <f t="shared" si="20"/>
        <v>0</v>
      </c>
      <c r="H312" s="3">
        <f t="shared" si="21"/>
        <v>0</v>
      </c>
      <c r="I312" s="3">
        <f t="shared" si="22"/>
        <v>0</v>
      </c>
      <c r="J312" s="3">
        <f t="shared" si="23"/>
        <v>0</v>
      </c>
    </row>
    <row r="313" spans="2:10">
      <c r="B313" s="13">
        <v>43776</v>
      </c>
      <c r="C313" s="10">
        <v>7505512</v>
      </c>
      <c r="D313" s="10">
        <v>5629134</v>
      </c>
      <c r="E313" s="10">
        <v>2293351</v>
      </c>
      <c r="F313" s="10">
        <v>5420648</v>
      </c>
      <c r="G313" s="3">
        <f t="shared" si="20"/>
        <v>0.010526259099838</v>
      </c>
      <c r="H313" s="3">
        <f t="shared" si="21"/>
        <v>0.0105263498032581</v>
      </c>
      <c r="I313" s="3">
        <f t="shared" si="22"/>
        <v>0.0105262833217741</v>
      </c>
      <c r="J313" s="3">
        <f t="shared" si="23"/>
        <v>0.010526300090806</v>
      </c>
    </row>
    <row r="314" spans="2:10">
      <c r="B314" s="13">
        <v>43777</v>
      </c>
      <c r="C314" s="10">
        <v>7583695</v>
      </c>
      <c r="D314" s="10">
        <v>5687771</v>
      </c>
      <c r="E314" s="10">
        <v>2317240</v>
      </c>
      <c r="F314" s="10">
        <v>5477113</v>
      </c>
      <c r="G314" s="3">
        <f t="shared" si="20"/>
        <v>0</v>
      </c>
      <c r="H314" s="3">
        <f t="shared" si="21"/>
        <v>0</v>
      </c>
      <c r="I314" s="3">
        <f t="shared" si="22"/>
        <v>0</v>
      </c>
      <c r="J314" s="3">
        <f t="shared" si="23"/>
        <v>0</v>
      </c>
    </row>
    <row r="315" spans="2:10">
      <c r="B315" s="13">
        <v>43778</v>
      </c>
      <c r="C315" s="10">
        <v>16483516</v>
      </c>
      <c r="D315" s="10">
        <v>12362637</v>
      </c>
      <c r="E315" s="10">
        <v>5036630</v>
      </c>
      <c r="F315" s="10">
        <v>11904761</v>
      </c>
      <c r="G315" s="3">
        <f t="shared" si="20"/>
        <v>0.0736842324671479</v>
      </c>
      <c r="H315" s="3">
        <f t="shared" si="21"/>
        <v>0.0736841858428807</v>
      </c>
      <c r="I315" s="3">
        <f t="shared" si="22"/>
        <v>0.0736844214575297</v>
      </c>
      <c r="J315" s="3">
        <f t="shared" si="23"/>
        <v>0.0736841716024361</v>
      </c>
    </row>
    <row r="316" spans="2:10">
      <c r="B316" s="13">
        <v>43779</v>
      </c>
      <c r="C316" s="10">
        <v>16968325</v>
      </c>
      <c r="D316" s="10">
        <v>12726244</v>
      </c>
      <c r="E316" s="10">
        <v>5184766</v>
      </c>
      <c r="F316" s="10">
        <v>12254901</v>
      </c>
      <c r="G316" s="3">
        <f t="shared" si="20"/>
        <v>0.0294117468627446</v>
      </c>
      <c r="H316" s="3">
        <f t="shared" si="21"/>
        <v>0.0294117670849674</v>
      </c>
      <c r="I316" s="3">
        <f t="shared" si="22"/>
        <v>0.0294117296684489</v>
      </c>
      <c r="J316" s="3">
        <f t="shared" si="23"/>
        <v>0.0294117622352939</v>
      </c>
    </row>
    <row r="317" spans="2:10">
      <c r="B317" s="13">
        <v>43780</v>
      </c>
      <c r="C317" s="10">
        <v>7740060</v>
      </c>
      <c r="D317" s="10">
        <v>5805045</v>
      </c>
      <c r="E317" s="10">
        <v>2365018</v>
      </c>
      <c r="F317" s="10">
        <v>5590043</v>
      </c>
      <c r="G317" s="3">
        <f t="shared" si="20"/>
        <v>0.0102041575452073</v>
      </c>
      <c r="H317" s="3">
        <f t="shared" si="21"/>
        <v>0.0102041135958324</v>
      </c>
      <c r="I317" s="3">
        <f t="shared" si="22"/>
        <v>0.0102040511223431</v>
      </c>
      <c r="J317" s="3">
        <f t="shared" si="23"/>
        <v>0.0102040668804163</v>
      </c>
    </row>
    <row r="318" spans="2:10">
      <c r="B318" s="13">
        <v>43781</v>
      </c>
      <c r="C318" s="10">
        <v>7427330</v>
      </c>
      <c r="D318" s="10">
        <v>5570497</v>
      </c>
      <c r="E318" s="10">
        <v>2269462</v>
      </c>
      <c r="F318" s="10">
        <v>5364183</v>
      </c>
      <c r="G318" s="3">
        <f t="shared" si="20"/>
        <v>-0.0104166111519108</v>
      </c>
      <c r="H318" s="3">
        <f t="shared" si="21"/>
        <v>-0.0104166999755202</v>
      </c>
      <c r="I318" s="3">
        <f t="shared" si="22"/>
        <v>-0.0104166348718535</v>
      </c>
      <c r="J318" s="3">
        <f t="shared" si="23"/>
        <v>-0.0104166512933509</v>
      </c>
    </row>
    <row r="319" spans="2:10">
      <c r="B319" s="13">
        <v>43782</v>
      </c>
      <c r="C319" s="10">
        <v>7740060</v>
      </c>
      <c r="D319" s="10">
        <v>5805045</v>
      </c>
      <c r="E319" s="10">
        <v>2365018</v>
      </c>
      <c r="F319" s="10">
        <v>5590043</v>
      </c>
      <c r="G319" s="3">
        <f t="shared" si="20"/>
        <v>0</v>
      </c>
      <c r="H319" s="3">
        <f t="shared" si="21"/>
        <v>0</v>
      </c>
      <c r="I319" s="3">
        <f t="shared" si="22"/>
        <v>0</v>
      </c>
      <c r="J319" s="3">
        <f t="shared" si="23"/>
        <v>0</v>
      </c>
    </row>
    <row r="320" spans="2:10">
      <c r="B320" s="13">
        <v>43783</v>
      </c>
      <c r="C320" s="10">
        <v>7505512</v>
      </c>
      <c r="D320" s="10">
        <v>5629134</v>
      </c>
      <c r="E320" s="10">
        <v>2293351</v>
      </c>
      <c r="F320" s="10">
        <v>5420648</v>
      </c>
      <c r="G320" s="3">
        <f t="shared" si="20"/>
        <v>0</v>
      </c>
      <c r="H320" s="3">
        <f t="shared" si="21"/>
        <v>0</v>
      </c>
      <c r="I320" s="3">
        <f t="shared" si="22"/>
        <v>0</v>
      </c>
      <c r="J320" s="3">
        <f t="shared" si="23"/>
        <v>0</v>
      </c>
    </row>
    <row r="321" spans="2:10">
      <c r="B321" s="13">
        <v>43784</v>
      </c>
      <c r="C321" s="10">
        <v>7818242</v>
      </c>
      <c r="D321" s="10">
        <v>5863681</v>
      </c>
      <c r="E321" s="10">
        <v>2388907</v>
      </c>
      <c r="F321" s="10">
        <v>5646508</v>
      </c>
      <c r="G321" s="3">
        <f t="shared" si="20"/>
        <v>0.0309277997071348</v>
      </c>
      <c r="H321" s="3">
        <f t="shared" si="21"/>
        <v>0.0309277571125842</v>
      </c>
      <c r="I321" s="3">
        <f t="shared" si="22"/>
        <v>0.0309277416236557</v>
      </c>
      <c r="J321" s="3">
        <f t="shared" si="23"/>
        <v>0.0309277898776235</v>
      </c>
    </row>
    <row r="322" spans="2:10">
      <c r="B322" s="13">
        <v>43785</v>
      </c>
      <c r="C322" s="10">
        <v>16968325</v>
      </c>
      <c r="D322" s="10">
        <v>12726244</v>
      </c>
      <c r="E322" s="10">
        <v>5184766</v>
      </c>
      <c r="F322" s="10">
        <v>12254901</v>
      </c>
      <c r="G322" s="3">
        <f t="shared" si="20"/>
        <v>0.0294117468627446</v>
      </c>
      <c r="H322" s="3">
        <f t="shared" si="21"/>
        <v>0.0294117670849674</v>
      </c>
      <c r="I322" s="3">
        <f t="shared" si="22"/>
        <v>0.0294117296684489</v>
      </c>
      <c r="J322" s="3">
        <f t="shared" si="23"/>
        <v>0.0294117622352939</v>
      </c>
    </row>
    <row r="323" spans="2:10">
      <c r="B323" s="13">
        <v>43786</v>
      </c>
      <c r="C323" s="10">
        <v>15837104</v>
      </c>
      <c r="D323" s="10">
        <v>11877828</v>
      </c>
      <c r="E323" s="10">
        <v>4839115</v>
      </c>
      <c r="F323" s="10">
        <v>11437908</v>
      </c>
      <c r="G323" s="3">
        <f t="shared" si="20"/>
        <v>-0.0666666273777759</v>
      </c>
      <c r="H323" s="3">
        <f t="shared" si="21"/>
        <v>-0.066666645712592</v>
      </c>
      <c r="I323" s="3">
        <f t="shared" si="22"/>
        <v>-0.0666666538084843</v>
      </c>
      <c r="J323" s="3">
        <f t="shared" si="23"/>
        <v>-0.0666666340266641</v>
      </c>
    </row>
    <row r="324" spans="2:10">
      <c r="B324" s="13">
        <v>43787</v>
      </c>
      <c r="C324" s="10">
        <v>8209154</v>
      </c>
      <c r="D324" s="10">
        <v>6156866</v>
      </c>
      <c r="E324" s="10">
        <v>2508352</v>
      </c>
      <c r="F324" s="10">
        <v>5928833</v>
      </c>
      <c r="G324" s="3">
        <f t="shared" si="20"/>
        <v>0.0606059901344434</v>
      </c>
      <c r="H324" s="3">
        <f t="shared" si="21"/>
        <v>0.06060607626642</v>
      </c>
      <c r="I324" s="3">
        <f t="shared" si="22"/>
        <v>0.060605881223737</v>
      </c>
      <c r="J324" s="3">
        <f t="shared" si="23"/>
        <v>0.0606059738717573</v>
      </c>
    </row>
    <row r="325" spans="2:10">
      <c r="B325" s="13">
        <v>43788</v>
      </c>
      <c r="C325" s="10">
        <v>7661877</v>
      </c>
      <c r="D325" s="10">
        <v>5746408</v>
      </c>
      <c r="E325" s="10">
        <v>2341129</v>
      </c>
      <c r="F325" s="10">
        <v>5533578</v>
      </c>
      <c r="G325" s="3">
        <f t="shared" si="20"/>
        <v>0.0315789119373988</v>
      </c>
      <c r="H325" s="3">
        <f t="shared" si="21"/>
        <v>0.0315790494097744</v>
      </c>
      <c r="I325" s="3">
        <f t="shared" si="22"/>
        <v>0.0315788499653222</v>
      </c>
      <c r="J325" s="3">
        <f t="shared" si="23"/>
        <v>0.031578900272418</v>
      </c>
    </row>
    <row r="326" spans="2:10">
      <c r="B326" s="13">
        <v>43789</v>
      </c>
      <c r="C326" s="10">
        <v>8052789</v>
      </c>
      <c r="D326" s="10">
        <v>6039592</v>
      </c>
      <c r="E326" s="10">
        <v>2460574</v>
      </c>
      <c r="F326" s="10">
        <v>5815903</v>
      </c>
      <c r="G326" s="3">
        <f t="shared" si="20"/>
        <v>0.040403950356974</v>
      </c>
      <c r="H326" s="3">
        <f t="shared" si="21"/>
        <v>0.0404039934229623</v>
      </c>
      <c r="I326" s="3">
        <f t="shared" si="22"/>
        <v>0.0404039208158247</v>
      </c>
      <c r="J326" s="3">
        <f t="shared" si="23"/>
        <v>0.0404039825811716</v>
      </c>
    </row>
    <row r="327" spans="2:10">
      <c r="B327" s="13">
        <v>43790</v>
      </c>
      <c r="C327" s="10">
        <v>7661877</v>
      </c>
      <c r="D327" s="10">
        <v>5746408</v>
      </c>
      <c r="E327" s="10">
        <v>2341129</v>
      </c>
      <c r="F327" s="10">
        <v>5533578</v>
      </c>
      <c r="G327" s="3">
        <f t="shared" si="20"/>
        <v>0.0208333555392357</v>
      </c>
      <c r="H327" s="3">
        <f t="shared" si="21"/>
        <v>0.0208333999510404</v>
      </c>
      <c r="I327" s="3">
        <f t="shared" si="22"/>
        <v>0.0208332697437069</v>
      </c>
      <c r="J327" s="3">
        <f t="shared" si="23"/>
        <v>0.0208333025867018</v>
      </c>
    </row>
    <row r="328" spans="2:10">
      <c r="B328" s="13">
        <v>43791</v>
      </c>
      <c r="C328" s="10">
        <v>8209154</v>
      </c>
      <c r="D328" s="10">
        <v>6156866</v>
      </c>
      <c r="E328" s="10">
        <v>2508352</v>
      </c>
      <c r="F328" s="10">
        <v>5928833</v>
      </c>
      <c r="G328" s="3">
        <f t="shared" si="20"/>
        <v>0.0499999872094008</v>
      </c>
      <c r="H328" s="3">
        <f t="shared" si="21"/>
        <v>0.0500001620142706</v>
      </c>
      <c r="I328" s="3">
        <f t="shared" si="22"/>
        <v>0.0499998534894828</v>
      </c>
      <c r="J328" s="3">
        <f t="shared" si="23"/>
        <v>0.0499999291597568</v>
      </c>
    </row>
    <row r="329" spans="2:10">
      <c r="B329" s="13">
        <v>43792</v>
      </c>
      <c r="C329" s="10">
        <v>16483516</v>
      </c>
      <c r="D329" s="10">
        <v>12362637</v>
      </c>
      <c r="E329" s="10">
        <v>5036630</v>
      </c>
      <c r="F329" s="10">
        <v>11904761</v>
      </c>
      <c r="G329" s="3">
        <f t="shared" si="20"/>
        <v>-0.0285714117333325</v>
      </c>
      <c r="H329" s="3">
        <f t="shared" si="21"/>
        <v>-0.028571430816508</v>
      </c>
      <c r="I329" s="3">
        <f t="shared" si="22"/>
        <v>-0.0285713955075311</v>
      </c>
      <c r="J329" s="3">
        <f t="shared" si="23"/>
        <v>-0.0285714262399998</v>
      </c>
    </row>
    <row r="330" spans="2:10">
      <c r="B330" s="13">
        <v>43793</v>
      </c>
      <c r="C330" s="10">
        <v>16645119</v>
      </c>
      <c r="D330" s="10">
        <v>12483839</v>
      </c>
      <c r="E330" s="10">
        <v>5086008</v>
      </c>
      <c r="F330" s="10">
        <v>12021475</v>
      </c>
      <c r="G330" s="3">
        <f t="shared" si="20"/>
        <v>0.0510203759475217</v>
      </c>
      <c r="H330" s="3">
        <f t="shared" si="21"/>
        <v>0.0510203548999026</v>
      </c>
      <c r="I330" s="3">
        <f t="shared" si="22"/>
        <v>0.0510202795345843</v>
      </c>
      <c r="J330" s="3">
        <f t="shared" si="23"/>
        <v>0.0510204313586016</v>
      </c>
    </row>
    <row r="331" spans="2:10">
      <c r="B331" s="13">
        <v>43794</v>
      </c>
      <c r="C331" s="10">
        <v>7974607</v>
      </c>
      <c r="D331" s="10">
        <v>5980955</v>
      </c>
      <c r="E331" s="10">
        <v>2436685</v>
      </c>
      <c r="F331" s="10">
        <v>5759438</v>
      </c>
      <c r="G331" s="3">
        <f t="shared" ref="G331:G368" si="24">IFERROR((C331-C324)/C324,"NA")</f>
        <v>-0.0285713972475117</v>
      </c>
      <c r="H331" s="3">
        <f t="shared" ref="H331:H368" si="25">IFERROR((D331-D324)/D324,"NA")</f>
        <v>-0.0285715167424466</v>
      </c>
      <c r="I331" s="3">
        <f t="shared" ref="I331:I368" si="26">IFERROR((E331-E324)/E324,"NA")</f>
        <v>-0.0285713488378027</v>
      </c>
      <c r="J331" s="3">
        <f t="shared" ref="J331:J368" si="27">IFERROR((F331-F324)/F324,"NA")</f>
        <v>-0.0285713900189127</v>
      </c>
    </row>
    <row r="332" spans="2:10">
      <c r="B332" s="13">
        <v>43795</v>
      </c>
      <c r="C332" s="10">
        <v>7583695</v>
      </c>
      <c r="D332" s="10">
        <v>5687771</v>
      </c>
      <c r="E332" s="10">
        <v>2317240</v>
      </c>
      <c r="F332" s="10">
        <v>5477113</v>
      </c>
      <c r="G332" s="3">
        <f t="shared" si="24"/>
        <v>-0.010204027028886</v>
      </c>
      <c r="H332" s="3">
        <f t="shared" si="25"/>
        <v>-0.0102041135958324</v>
      </c>
      <c r="I332" s="3">
        <f t="shared" si="26"/>
        <v>-0.0102040511223431</v>
      </c>
      <c r="J332" s="3">
        <f t="shared" si="27"/>
        <v>-0.0102040668804163</v>
      </c>
    </row>
    <row r="333" spans="2:10">
      <c r="B333" s="13">
        <v>43796</v>
      </c>
      <c r="C333" s="10">
        <v>8209154</v>
      </c>
      <c r="D333" s="10">
        <v>6156866</v>
      </c>
      <c r="E333" s="10">
        <v>2508352</v>
      </c>
      <c r="F333" s="10">
        <v>5928833</v>
      </c>
      <c r="G333" s="3">
        <f t="shared" si="24"/>
        <v>0.019417496223979</v>
      </c>
      <c r="H333" s="3">
        <f t="shared" si="25"/>
        <v>0.019417536813745</v>
      </c>
      <c r="I333" s="3">
        <f t="shared" si="26"/>
        <v>0.019417420488065</v>
      </c>
      <c r="J333" s="3">
        <f t="shared" si="27"/>
        <v>0.0194174490186649</v>
      </c>
    </row>
    <row r="334" spans="2:10">
      <c r="B334" s="13">
        <v>43797</v>
      </c>
      <c r="C334" s="10">
        <v>8209154</v>
      </c>
      <c r="D334" s="10">
        <v>6156866</v>
      </c>
      <c r="E334" s="10">
        <v>2508352</v>
      </c>
      <c r="F334" s="10">
        <v>5928833</v>
      </c>
      <c r="G334" s="3">
        <f t="shared" si="24"/>
        <v>0.0714285807511658</v>
      </c>
      <c r="H334" s="3">
        <f t="shared" si="25"/>
        <v>0.0714286211490726</v>
      </c>
      <c r="I334" s="3">
        <f t="shared" si="26"/>
        <v>0.0714283578564018</v>
      </c>
      <c r="J334" s="3">
        <f t="shared" si="27"/>
        <v>0.0714284681629138</v>
      </c>
    </row>
    <row r="335" spans="2:10">
      <c r="B335" s="13">
        <v>43798</v>
      </c>
      <c r="C335" s="10">
        <v>7818242</v>
      </c>
      <c r="D335" s="10">
        <v>5863681</v>
      </c>
      <c r="E335" s="10">
        <v>2388907</v>
      </c>
      <c r="F335" s="10">
        <v>5646508</v>
      </c>
      <c r="G335" s="3">
        <f t="shared" si="24"/>
        <v>-0.0476190360175969</v>
      </c>
      <c r="H335" s="3">
        <f t="shared" si="25"/>
        <v>-0.0476191945707443</v>
      </c>
      <c r="I335" s="3">
        <f t="shared" si="26"/>
        <v>-0.0476189147296711</v>
      </c>
      <c r="J335" s="3">
        <f t="shared" si="27"/>
        <v>-0.0476189833648544</v>
      </c>
    </row>
    <row r="336" spans="2:10">
      <c r="B336" s="13">
        <v>43799</v>
      </c>
      <c r="C336" s="10">
        <v>16968325</v>
      </c>
      <c r="D336" s="10">
        <v>12726244</v>
      </c>
      <c r="E336" s="10">
        <v>5184766</v>
      </c>
      <c r="F336" s="10">
        <v>12254901</v>
      </c>
      <c r="G336" s="3">
        <f t="shared" si="24"/>
        <v>0.0294117468627446</v>
      </c>
      <c r="H336" s="3">
        <f t="shared" si="25"/>
        <v>0.0294117670849674</v>
      </c>
      <c r="I336" s="3">
        <f t="shared" si="26"/>
        <v>0.0294117296684489</v>
      </c>
      <c r="J336" s="3">
        <f t="shared" si="27"/>
        <v>0.0294117622352939</v>
      </c>
    </row>
    <row r="337" spans="2:10">
      <c r="B337" s="13">
        <v>43800</v>
      </c>
      <c r="C337" s="10">
        <v>16806722</v>
      </c>
      <c r="D337" s="10">
        <v>12605042</v>
      </c>
      <c r="E337" s="10">
        <v>5135387</v>
      </c>
      <c r="F337" s="10">
        <v>12138188</v>
      </c>
      <c r="G337" s="3">
        <f t="shared" si="24"/>
        <v>0.00970873203129398</v>
      </c>
      <c r="H337" s="3">
        <f t="shared" si="25"/>
        <v>0.00970879230339321</v>
      </c>
      <c r="I337" s="3">
        <f t="shared" si="26"/>
        <v>0.00970879322250378</v>
      </c>
      <c r="J337" s="3">
        <f t="shared" si="27"/>
        <v>0.00970870878989475</v>
      </c>
    </row>
    <row r="338" spans="2:10">
      <c r="B338" s="13">
        <v>43801</v>
      </c>
      <c r="C338" s="10">
        <v>7740060</v>
      </c>
      <c r="D338" s="10">
        <v>5805045</v>
      </c>
      <c r="E338" s="10">
        <v>2365018</v>
      </c>
      <c r="F338" s="10">
        <v>5590043</v>
      </c>
      <c r="G338" s="3">
        <f t="shared" si="24"/>
        <v>-0.0294117315122864</v>
      </c>
      <c r="H338" s="3">
        <f t="shared" si="25"/>
        <v>-0.0294116909423328</v>
      </c>
      <c r="I338" s="3">
        <f t="shared" si="26"/>
        <v>-0.0294116802130764</v>
      </c>
      <c r="J338" s="3">
        <f t="shared" si="27"/>
        <v>-0.0294117238522231</v>
      </c>
    </row>
    <row r="339" spans="2:10">
      <c r="B339" s="13">
        <v>43802</v>
      </c>
      <c r="C339" s="10">
        <v>7505512</v>
      </c>
      <c r="D339" s="10">
        <v>5629134</v>
      </c>
      <c r="E339" s="10">
        <v>2293351</v>
      </c>
      <c r="F339" s="10">
        <v>5420648</v>
      </c>
      <c r="G339" s="3">
        <f t="shared" si="24"/>
        <v>-0.0103093544769403</v>
      </c>
      <c r="H339" s="3">
        <f t="shared" si="25"/>
        <v>-0.0103093109761276</v>
      </c>
      <c r="I339" s="3">
        <f t="shared" si="26"/>
        <v>-0.0103092472078852</v>
      </c>
      <c r="J339" s="3">
        <f t="shared" si="27"/>
        <v>-0.0103092632925412</v>
      </c>
    </row>
    <row r="340" spans="2:10">
      <c r="B340" s="13">
        <v>43803</v>
      </c>
      <c r="C340" s="10">
        <v>8052789</v>
      </c>
      <c r="D340" s="10">
        <v>6039592</v>
      </c>
      <c r="E340" s="10">
        <v>2460574</v>
      </c>
      <c r="F340" s="10">
        <v>5815903</v>
      </c>
      <c r="G340" s="3">
        <f t="shared" si="24"/>
        <v>-0.0190476387700852</v>
      </c>
      <c r="H340" s="3">
        <f t="shared" si="25"/>
        <v>-0.0190476778282977</v>
      </c>
      <c r="I340" s="3">
        <f t="shared" si="26"/>
        <v>-0.0190475658918684</v>
      </c>
      <c r="J340" s="3">
        <f t="shared" si="27"/>
        <v>-0.0190475933459418</v>
      </c>
    </row>
    <row r="341" spans="2:10">
      <c r="B341" s="13">
        <v>43804</v>
      </c>
      <c r="C341" s="10">
        <v>8130972</v>
      </c>
      <c r="D341" s="10">
        <v>6098229</v>
      </c>
      <c r="E341" s="10">
        <v>2484463</v>
      </c>
      <c r="F341" s="10">
        <v>5872368</v>
      </c>
      <c r="G341" s="3">
        <f t="shared" si="24"/>
        <v>-0.00952375847742654</v>
      </c>
      <c r="H341" s="3">
        <f t="shared" si="25"/>
        <v>-0.00952383891414885</v>
      </c>
      <c r="I341" s="3">
        <f t="shared" si="26"/>
        <v>-0.00952378294593422</v>
      </c>
      <c r="J341" s="3">
        <f t="shared" si="27"/>
        <v>-0.00952379667297089</v>
      </c>
    </row>
    <row r="342" spans="2:10">
      <c r="B342" s="13">
        <v>43805</v>
      </c>
      <c r="C342" s="10">
        <v>7583695</v>
      </c>
      <c r="D342" s="10">
        <v>5687771</v>
      </c>
      <c r="E342" s="10">
        <v>2317240</v>
      </c>
      <c r="F342" s="10">
        <v>5477113</v>
      </c>
      <c r="G342" s="3">
        <f t="shared" si="24"/>
        <v>-0.029999966744442</v>
      </c>
      <c r="H342" s="3">
        <f t="shared" si="25"/>
        <v>-0.0299999266672249</v>
      </c>
      <c r="I342" s="3">
        <f t="shared" si="26"/>
        <v>-0.0299999120936897</v>
      </c>
      <c r="J342" s="3">
        <f t="shared" si="27"/>
        <v>-0.0299999574958541</v>
      </c>
    </row>
    <row r="343" spans="2:10">
      <c r="B343" s="13">
        <v>43806</v>
      </c>
      <c r="C343" s="10">
        <v>15837104</v>
      </c>
      <c r="D343" s="10">
        <v>11877828</v>
      </c>
      <c r="E343" s="10">
        <v>4839115</v>
      </c>
      <c r="F343" s="10">
        <v>11437908</v>
      </c>
      <c r="G343" s="3">
        <f t="shared" si="24"/>
        <v>-0.0666666273777759</v>
      </c>
      <c r="H343" s="3">
        <f t="shared" si="25"/>
        <v>-0.066666645712592</v>
      </c>
      <c r="I343" s="3">
        <f t="shared" si="26"/>
        <v>-0.0666666538084843</v>
      </c>
      <c r="J343" s="3">
        <f t="shared" si="27"/>
        <v>-0.0666666340266641</v>
      </c>
    </row>
    <row r="344" spans="2:10">
      <c r="B344" s="13">
        <v>43807</v>
      </c>
      <c r="C344" s="10">
        <v>15837104</v>
      </c>
      <c r="D344" s="10">
        <v>11877828</v>
      </c>
      <c r="E344" s="10">
        <v>4839115</v>
      </c>
      <c r="F344" s="10">
        <v>11437908</v>
      </c>
      <c r="G344" s="3">
        <f t="shared" si="24"/>
        <v>-0.0576922733653832</v>
      </c>
      <c r="H344" s="3">
        <f t="shared" si="25"/>
        <v>-0.0576923107435897</v>
      </c>
      <c r="I344" s="3">
        <f t="shared" si="26"/>
        <v>-0.0576922440314625</v>
      </c>
      <c r="J344" s="3">
        <f t="shared" si="27"/>
        <v>-0.0576923013550293</v>
      </c>
    </row>
    <row r="345" spans="2:10">
      <c r="B345" s="13">
        <v>43808</v>
      </c>
      <c r="C345" s="10">
        <v>8130972</v>
      </c>
      <c r="D345" s="10">
        <v>6098229</v>
      </c>
      <c r="E345" s="10">
        <v>2484463</v>
      </c>
      <c r="F345" s="10">
        <v>5872368</v>
      </c>
      <c r="G345" s="3">
        <f t="shared" si="24"/>
        <v>0.0505050348446911</v>
      </c>
      <c r="H345" s="3">
        <f t="shared" si="25"/>
        <v>0.0505050348446911</v>
      </c>
      <c r="I345" s="3">
        <f t="shared" si="26"/>
        <v>0.0505049010197808</v>
      </c>
      <c r="J345" s="3">
        <f t="shared" si="27"/>
        <v>0.0505049782264645</v>
      </c>
    </row>
    <row r="346" spans="2:10">
      <c r="B346" s="13">
        <v>43809</v>
      </c>
      <c r="C346" s="10">
        <v>7740060</v>
      </c>
      <c r="D346" s="10">
        <v>5805045</v>
      </c>
      <c r="E346" s="10">
        <v>2365018</v>
      </c>
      <c r="F346" s="10">
        <v>5590043</v>
      </c>
      <c r="G346" s="3">
        <f t="shared" si="24"/>
        <v>0.0312500999265606</v>
      </c>
      <c r="H346" s="3">
        <f t="shared" si="25"/>
        <v>0.0312500999265606</v>
      </c>
      <c r="I346" s="3">
        <f t="shared" si="26"/>
        <v>0.0312499046155604</v>
      </c>
      <c r="J346" s="3">
        <f t="shared" si="27"/>
        <v>0.0312499538800527</v>
      </c>
    </row>
    <row r="347" spans="2:10">
      <c r="B347" s="13">
        <v>43810</v>
      </c>
      <c r="C347" s="10">
        <v>8130972</v>
      </c>
      <c r="D347" s="10">
        <v>6098229</v>
      </c>
      <c r="E347" s="10">
        <v>2484463</v>
      </c>
      <c r="F347" s="10">
        <v>5872368</v>
      </c>
      <c r="G347" s="3">
        <f t="shared" si="24"/>
        <v>0.00970881020227899</v>
      </c>
      <c r="H347" s="3">
        <f t="shared" si="25"/>
        <v>0.00970876840687252</v>
      </c>
      <c r="I347" s="3">
        <f t="shared" si="26"/>
        <v>0.00970871024403249</v>
      </c>
      <c r="J347" s="3">
        <f t="shared" si="27"/>
        <v>0.00970872450933243</v>
      </c>
    </row>
    <row r="348" spans="2:10">
      <c r="B348" s="13">
        <v>43811</v>
      </c>
      <c r="C348" s="10">
        <v>7896424</v>
      </c>
      <c r="D348" s="10">
        <v>5922318</v>
      </c>
      <c r="E348" s="10">
        <v>2412796</v>
      </c>
      <c r="F348" s="10">
        <v>5702973</v>
      </c>
      <c r="G348" s="3">
        <f t="shared" si="24"/>
        <v>-0.0288462437209229</v>
      </c>
      <c r="H348" s="3">
        <f t="shared" si="25"/>
        <v>-0.0288462437209229</v>
      </c>
      <c r="I348" s="3">
        <f t="shared" si="26"/>
        <v>-0.0288460725718193</v>
      </c>
      <c r="J348" s="3">
        <f t="shared" si="27"/>
        <v>-0.0288461145486795</v>
      </c>
    </row>
    <row r="349" spans="2:10">
      <c r="B349" s="13">
        <v>43812</v>
      </c>
      <c r="C349" s="10">
        <v>8209154</v>
      </c>
      <c r="D349" s="10">
        <v>6156866</v>
      </c>
      <c r="E349" s="10">
        <v>2508352</v>
      </c>
      <c r="F349" s="10">
        <v>5928833</v>
      </c>
      <c r="G349" s="3">
        <f t="shared" si="24"/>
        <v>0.0824741765063073</v>
      </c>
      <c r="H349" s="3">
        <f t="shared" si="25"/>
        <v>0.0824743119932219</v>
      </c>
      <c r="I349" s="3">
        <f t="shared" si="26"/>
        <v>0.0824739776630819</v>
      </c>
      <c r="J349" s="3">
        <f t="shared" si="27"/>
        <v>0.0824741063403293</v>
      </c>
    </row>
    <row r="350" spans="2:10">
      <c r="B350" s="13">
        <v>43813</v>
      </c>
      <c r="C350" s="10">
        <v>16483516</v>
      </c>
      <c r="D350" s="10">
        <v>12362637</v>
      </c>
      <c r="E350" s="10">
        <v>5036630</v>
      </c>
      <c r="F350" s="10">
        <v>11904761</v>
      </c>
      <c r="G350" s="3">
        <f t="shared" si="24"/>
        <v>0.0408163007580174</v>
      </c>
      <c r="H350" s="3">
        <f t="shared" si="25"/>
        <v>0.0408163007580174</v>
      </c>
      <c r="I350" s="3">
        <f t="shared" si="26"/>
        <v>0.0408163476172813</v>
      </c>
      <c r="J350" s="3">
        <f t="shared" si="27"/>
        <v>0.0408162926297361</v>
      </c>
    </row>
    <row r="351" spans="2:10">
      <c r="B351" s="13">
        <v>43814</v>
      </c>
      <c r="C351" s="10">
        <v>15513897</v>
      </c>
      <c r="D351" s="10">
        <v>11635423</v>
      </c>
      <c r="E351" s="10">
        <v>4740357</v>
      </c>
      <c r="F351" s="10">
        <v>11204481</v>
      </c>
      <c r="G351" s="3">
        <f t="shared" si="24"/>
        <v>-0.0204082135218661</v>
      </c>
      <c r="H351" s="3">
        <f t="shared" si="25"/>
        <v>-0.020408192474247</v>
      </c>
      <c r="I351" s="3">
        <f t="shared" si="26"/>
        <v>-0.0204082771333188</v>
      </c>
      <c r="J351" s="3">
        <f t="shared" si="27"/>
        <v>-0.0204081900291557</v>
      </c>
    </row>
    <row r="352" spans="2:10">
      <c r="B352" s="13">
        <v>43815</v>
      </c>
      <c r="C352" s="10">
        <v>7661877</v>
      </c>
      <c r="D352" s="10">
        <v>5746408</v>
      </c>
      <c r="E352" s="10">
        <v>2341129</v>
      </c>
      <c r="F352" s="10">
        <v>5533578</v>
      </c>
      <c r="G352" s="3">
        <f t="shared" si="24"/>
        <v>-0.0576923644553197</v>
      </c>
      <c r="H352" s="3">
        <f t="shared" si="25"/>
        <v>-0.057692323459811</v>
      </c>
      <c r="I352" s="3">
        <f t="shared" si="26"/>
        <v>-0.0576921451436387</v>
      </c>
      <c r="J352" s="3">
        <f t="shared" si="27"/>
        <v>-0.057692229097359</v>
      </c>
    </row>
    <row r="353" spans="2:10">
      <c r="B353" s="13">
        <v>43816</v>
      </c>
      <c r="C353" s="10">
        <v>7583695</v>
      </c>
      <c r="D353" s="10">
        <v>5687771</v>
      </c>
      <c r="E353" s="10">
        <v>2317240</v>
      </c>
      <c r="F353" s="10">
        <v>5477113</v>
      </c>
      <c r="G353" s="3">
        <f t="shared" si="24"/>
        <v>-0.0202020397774694</v>
      </c>
      <c r="H353" s="3">
        <f t="shared" si="25"/>
        <v>-0.0202020828434577</v>
      </c>
      <c r="I353" s="3">
        <f t="shared" si="26"/>
        <v>-0.0202019604079123</v>
      </c>
      <c r="J353" s="3">
        <f t="shared" si="27"/>
        <v>-0.0202019912905858</v>
      </c>
    </row>
    <row r="354" spans="2:10">
      <c r="B354" s="13">
        <v>43817</v>
      </c>
      <c r="C354" s="10">
        <v>8052789</v>
      </c>
      <c r="D354" s="10">
        <v>6039592</v>
      </c>
      <c r="E354" s="10">
        <v>2460574</v>
      </c>
      <c r="F354" s="10">
        <v>5815903</v>
      </c>
      <c r="G354" s="3">
        <f t="shared" si="24"/>
        <v>-0.00961545556914967</v>
      </c>
      <c r="H354" s="3">
        <f t="shared" si="25"/>
        <v>-0.00961541457364097</v>
      </c>
      <c r="I354" s="3">
        <f t="shared" si="26"/>
        <v>-0.00961535752393978</v>
      </c>
      <c r="J354" s="3">
        <f t="shared" si="27"/>
        <v>-0.0096153715162265</v>
      </c>
    </row>
    <row r="355" spans="2:10">
      <c r="B355" s="13">
        <v>43818</v>
      </c>
      <c r="C355" s="10">
        <v>7583695</v>
      </c>
      <c r="D355" s="10">
        <v>5687771</v>
      </c>
      <c r="E355" s="10">
        <v>2317240</v>
      </c>
      <c r="F355" s="10">
        <v>5477113</v>
      </c>
      <c r="G355" s="3">
        <f t="shared" si="24"/>
        <v>-0.0396038763875901</v>
      </c>
      <c r="H355" s="3">
        <f t="shared" si="25"/>
        <v>-0.0396039186007911</v>
      </c>
      <c r="I355" s="3">
        <f t="shared" si="26"/>
        <v>-0.0396038454970913</v>
      </c>
      <c r="J355" s="3">
        <f t="shared" si="27"/>
        <v>-0.0396039048405104</v>
      </c>
    </row>
    <row r="356" spans="2:10">
      <c r="B356" s="13">
        <v>43819</v>
      </c>
      <c r="C356" s="10">
        <v>7974607</v>
      </c>
      <c r="D356" s="10">
        <v>5980955</v>
      </c>
      <c r="E356" s="10">
        <v>2436685</v>
      </c>
      <c r="F356" s="10">
        <v>5759438</v>
      </c>
      <c r="G356" s="3">
        <f t="shared" si="24"/>
        <v>-0.0285713972475117</v>
      </c>
      <c r="H356" s="3">
        <f t="shared" si="25"/>
        <v>-0.0285715167424466</v>
      </c>
      <c r="I356" s="3">
        <f t="shared" si="26"/>
        <v>-0.0285713488378027</v>
      </c>
      <c r="J356" s="3">
        <f t="shared" si="27"/>
        <v>-0.0285713900189127</v>
      </c>
    </row>
    <row r="357" spans="2:10">
      <c r="B357" s="13">
        <v>43820</v>
      </c>
      <c r="C357" s="10">
        <v>16645119</v>
      </c>
      <c r="D357" s="10">
        <v>12483839</v>
      </c>
      <c r="E357" s="10">
        <v>5086008</v>
      </c>
      <c r="F357" s="10">
        <v>12021475</v>
      </c>
      <c r="G357" s="3">
        <f t="shared" si="24"/>
        <v>0.00980391562091486</v>
      </c>
      <c r="H357" s="3">
        <f t="shared" si="25"/>
        <v>0.00980389539869204</v>
      </c>
      <c r="I357" s="3">
        <f t="shared" si="26"/>
        <v>0.00980377752584565</v>
      </c>
      <c r="J357" s="3">
        <f t="shared" si="27"/>
        <v>0.00980397674510223</v>
      </c>
    </row>
    <row r="358" spans="2:10">
      <c r="B358" s="13">
        <v>43821</v>
      </c>
      <c r="C358" s="10">
        <v>15513897</v>
      </c>
      <c r="D358" s="10">
        <v>11635423</v>
      </c>
      <c r="E358" s="10">
        <v>4740357</v>
      </c>
      <c r="F358" s="10">
        <v>11204481</v>
      </c>
      <c r="G358" s="3">
        <f t="shared" si="24"/>
        <v>0</v>
      </c>
      <c r="H358" s="3">
        <f t="shared" si="25"/>
        <v>0</v>
      </c>
      <c r="I358" s="3">
        <f t="shared" si="26"/>
        <v>0</v>
      </c>
      <c r="J358" s="3">
        <f t="shared" si="27"/>
        <v>0</v>
      </c>
    </row>
    <row r="359" spans="2:10">
      <c r="B359" s="13">
        <v>43822</v>
      </c>
      <c r="C359" s="10">
        <v>7740060</v>
      </c>
      <c r="D359" s="10">
        <v>5805045</v>
      </c>
      <c r="E359" s="10">
        <v>2365018</v>
      </c>
      <c r="F359" s="10">
        <v>5590043</v>
      </c>
      <c r="G359" s="3">
        <f t="shared" si="24"/>
        <v>0.0102041575452073</v>
      </c>
      <c r="H359" s="3">
        <f t="shared" si="25"/>
        <v>0.0102041135958324</v>
      </c>
      <c r="I359" s="3">
        <f t="shared" si="26"/>
        <v>0.0102040511223431</v>
      </c>
      <c r="J359" s="3">
        <f t="shared" si="27"/>
        <v>0.0102040668804163</v>
      </c>
    </row>
    <row r="360" spans="2:10">
      <c r="B360" s="13">
        <v>43823</v>
      </c>
      <c r="C360" s="10">
        <v>7661877</v>
      </c>
      <c r="D360" s="10">
        <v>5746408</v>
      </c>
      <c r="E360" s="10">
        <v>2341129</v>
      </c>
      <c r="F360" s="10">
        <v>5533578</v>
      </c>
      <c r="G360" s="3">
        <f t="shared" si="24"/>
        <v>0.0103092226150973</v>
      </c>
      <c r="H360" s="3">
        <f t="shared" si="25"/>
        <v>0.0103093109761276</v>
      </c>
      <c r="I360" s="3">
        <f t="shared" si="26"/>
        <v>0.0103092472078852</v>
      </c>
      <c r="J360" s="3">
        <f t="shared" si="27"/>
        <v>0.0103092632925412</v>
      </c>
    </row>
    <row r="361" spans="2:12">
      <c r="B361" s="13">
        <v>43824</v>
      </c>
      <c r="C361" s="10">
        <v>7427330</v>
      </c>
      <c r="D361" s="10">
        <v>5570497</v>
      </c>
      <c r="E361" s="10">
        <v>2269462</v>
      </c>
      <c r="F361" s="10">
        <v>5364183</v>
      </c>
      <c r="G361" s="3">
        <f t="shared" si="24"/>
        <v>-0.0776698607153373</v>
      </c>
      <c r="H361" s="3">
        <f t="shared" si="25"/>
        <v>-0.0776699816808818</v>
      </c>
      <c r="I361" s="3">
        <f t="shared" si="26"/>
        <v>-0.0776696819522599</v>
      </c>
      <c r="J361" s="3">
        <f t="shared" si="27"/>
        <v>-0.0776697960746594</v>
      </c>
      <c r="L361" t="s">
        <v>57</v>
      </c>
    </row>
    <row r="362" spans="2:10">
      <c r="B362" s="13">
        <v>43825</v>
      </c>
      <c r="C362" s="10">
        <v>7427330</v>
      </c>
      <c r="D362" s="10">
        <v>5570497</v>
      </c>
      <c r="E362" s="10">
        <v>2269462</v>
      </c>
      <c r="F362" s="10">
        <v>5364183</v>
      </c>
      <c r="G362" s="3">
        <f t="shared" si="24"/>
        <v>-0.0206185770920376</v>
      </c>
      <c r="H362" s="3">
        <f t="shared" si="25"/>
        <v>-0.0206186219522551</v>
      </c>
      <c r="I362" s="3">
        <f t="shared" si="26"/>
        <v>-0.0206184944157705</v>
      </c>
      <c r="J362" s="3">
        <f t="shared" si="27"/>
        <v>-0.0206185265850823</v>
      </c>
    </row>
    <row r="363" spans="2:10">
      <c r="B363" s="13">
        <v>43826</v>
      </c>
      <c r="C363" s="10">
        <v>8052789</v>
      </c>
      <c r="D363" s="10">
        <v>6039592</v>
      </c>
      <c r="E363" s="10">
        <v>2460574</v>
      </c>
      <c r="F363" s="10">
        <v>5815903</v>
      </c>
      <c r="G363" s="3">
        <f t="shared" si="24"/>
        <v>0.00980386870475247</v>
      </c>
      <c r="H363" s="3">
        <f t="shared" si="25"/>
        <v>0.00980395271323727</v>
      </c>
      <c r="I363" s="3">
        <f t="shared" si="26"/>
        <v>0.00980389340435879</v>
      </c>
      <c r="J363" s="3">
        <f t="shared" si="27"/>
        <v>0.00980390795074103</v>
      </c>
    </row>
    <row r="364" spans="2:10">
      <c r="B364" s="13">
        <v>43827</v>
      </c>
      <c r="C364" s="10">
        <v>16321913</v>
      </c>
      <c r="D364" s="10">
        <v>12241435</v>
      </c>
      <c r="E364" s="10">
        <v>4987251</v>
      </c>
      <c r="F364" s="10">
        <v>11788048</v>
      </c>
      <c r="G364" s="3">
        <f t="shared" si="24"/>
        <v>-0.019417464062588</v>
      </c>
      <c r="H364" s="3">
        <f t="shared" si="25"/>
        <v>-0.0194174243996578</v>
      </c>
      <c r="I364" s="3">
        <f t="shared" si="26"/>
        <v>-0.0194173898271493</v>
      </c>
      <c r="J364" s="3">
        <f t="shared" si="27"/>
        <v>-0.0194175007642573</v>
      </c>
    </row>
    <row r="365" spans="2:10">
      <c r="B365" s="13">
        <v>43828</v>
      </c>
      <c r="C365" s="10">
        <v>15675500</v>
      </c>
      <c r="D365" s="10">
        <v>11756625</v>
      </c>
      <c r="E365" s="10">
        <v>4789736</v>
      </c>
      <c r="F365" s="10">
        <v>11321195</v>
      </c>
      <c r="G365" s="3">
        <f t="shared" si="24"/>
        <v>0.0104166606236976</v>
      </c>
      <c r="H365" s="3">
        <f t="shared" si="25"/>
        <v>0.0104166389137722</v>
      </c>
      <c r="I365" s="3">
        <f t="shared" si="26"/>
        <v>0.0104167259976411</v>
      </c>
      <c r="J365" s="3">
        <f t="shared" si="27"/>
        <v>0.0104167252369833</v>
      </c>
    </row>
    <row r="366" spans="2:10">
      <c r="B366" s="13">
        <v>43829</v>
      </c>
      <c r="C366" s="10">
        <v>7974607</v>
      </c>
      <c r="D366" s="10">
        <v>5980955</v>
      </c>
      <c r="E366" s="10">
        <v>2436685</v>
      </c>
      <c r="F366" s="10">
        <v>5759438</v>
      </c>
      <c r="G366" s="3">
        <f t="shared" si="24"/>
        <v>0.0303029950672217</v>
      </c>
      <c r="H366" s="3">
        <f t="shared" si="25"/>
        <v>0.0303029520012334</v>
      </c>
      <c r="I366" s="3">
        <f t="shared" si="26"/>
        <v>0.0303029406118685</v>
      </c>
      <c r="J366" s="3">
        <f t="shared" si="27"/>
        <v>0.0303029869358787</v>
      </c>
    </row>
    <row r="367" spans="2:10">
      <c r="B367" s="13">
        <v>43830</v>
      </c>
      <c r="C367" s="10">
        <v>7896424</v>
      </c>
      <c r="D367" s="10">
        <v>5922318</v>
      </c>
      <c r="E367" s="10">
        <v>2412796</v>
      </c>
      <c r="F367" s="10">
        <v>5702973</v>
      </c>
      <c r="G367" s="3">
        <f t="shared" si="24"/>
        <v>0.0306122116029793</v>
      </c>
      <c r="H367" s="3">
        <f t="shared" si="25"/>
        <v>0.0306121667657431</v>
      </c>
      <c r="I367" s="3">
        <f t="shared" si="26"/>
        <v>0.0306121533670293</v>
      </c>
      <c r="J367" s="3">
        <f t="shared" si="27"/>
        <v>0.0306122006412488</v>
      </c>
    </row>
    <row r="368" spans="2:10">
      <c r="B368" s="13">
        <v>43831</v>
      </c>
      <c r="C368" s="10">
        <v>7818242</v>
      </c>
      <c r="D368" s="10">
        <v>5863681</v>
      </c>
      <c r="E368" s="10">
        <v>2388907</v>
      </c>
      <c r="F368" s="10">
        <v>5646508</v>
      </c>
      <c r="G368" s="3">
        <f t="shared" si="24"/>
        <v>0.0526315647749595</v>
      </c>
      <c r="H368" s="3">
        <f t="shared" si="25"/>
        <v>0.052631569499095</v>
      </c>
      <c r="I368" s="3">
        <f t="shared" si="26"/>
        <v>0.0526314166088703</v>
      </c>
      <c r="J368" s="3">
        <f t="shared" si="27"/>
        <v>0.05263150045403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8"/>
  <sheetViews>
    <sheetView topLeftCell="D1" workbookViewId="0">
      <selection activeCell="G1" sqref="G$1:G$1048576"/>
    </sheetView>
  </sheetViews>
  <sheetFormatPr defaultColWidth="11" defaultRowHeight="15.6"/>
  <cols>
    <col min="2" max="2" width="8.83333333333333" style="1" customWidth="1"/>
    <col min="3" max="3" width="18" style="2" customWidth="1"/>
    <col min="4" max="4" width="15.6666666666667" customWidth="1"/>
    <col min="5" max="5" width="29" style="2" customWidth="1"/>
    <col min="6" max="6" width="24" style="2" customWidth="1"/>
    <col min="7" max="7" width="22.8333333333333" style="2" customWidth="1"/>
    <col min="8" max="8" width="14.8333333333333" customWidth="1"/>
    <col min="9" max="9" width="29.1666666666667" customWidth="1"/>
    <col min="10" max="10" width="23" customWidth="1"/>
    <col min="11" max="11" width="23.4" style="3" customWidth="1"/>
  </cols>
  <sheetData>
    <row r="2" spans="2:11">
      <c r="B2" s="4" t="s">
        <v>2</v>
      </c>
      <c r="C2" s="5" t="s">
        <v>58</v>
      </c>
      <c r="D2" s="6" t="s">
        <v>59</v>
      </c>
      <c r="E2" s="5" t="s">
        <v>60</v>
      </c>
      <c r="F2" s="5" t="s">
        <v>61</v>
      </c>
      <c r="G2" s="5" t="s">
        <v>62</v>
      </c>
      <c r="H2" s="6" t="s">
        <v>63</v>
      </c>
      <c r="I2" s="6" t="s">
        <v>64</v>
      </c>
      <c r="J2" s="6" t="s">
        <v>65</v>
      </c>
      <c r="K2" s="6" t="s">
        <v>39</v>
      </c>
    </row>
    <row r="3" spans="2:11">
      <c r="B3" s="7">
        <v>43466</v>
      </c>
      <c r="C3" s="8">
        <v>385075</v>
      </c>
      <c r="D3" s="9">
        <v>0.17</v>
      </c>
      <c r="E3" s="8">
        <v>37</v>
      </c>
      <c r="F3" s="8">
        <v>22</v>
      </c>
      <c r="G3" s="8">
        <v>26</v>
      </c>
      <c r="H3" s="10">
        <v>364</v>
      </c>
      <c r="I3" s="10">
        <v>32</v>
      </c>
      <c r="J3" s="9">
        <v>0.95</v>
      </c>
      <c r="K3" s="3" t="str">
        <f ca="1" t="shared" ref="K3:K9" si="0">IF(ROW()&gt;3,IFERROR((VALUE(TRIM(CLEAN(G3)))-VALUE(TRIM(CLEAN(OFFSET(G3,-7,0)))))/VALUE(TRIM(CLEAN(OFFSET(G3,-7,0)))),""),"")</f>
        <v/>
      </c>
    </row>
    <row r="4" spans="2:11">
      <c r="B4" s="7">
        <v>43467</v>
      </c>
      <c r="C4" s="8">
        <v>388232</v>
      </c>
      <c r="D4" s="9">
        <v>0.19</v>
      </c>
      <c r="E4" s="8">
        <v>31</v>
      </c>
      <c r="F4" s="8">
        <v>17</v>
      </c>
      <c r="G4" s="8">
        <v>28</v>
      </c>
      <c r="H4" s="10">
        <v>360</v>
      </c>
      <c r="I4" s="10">
        <v>35</v>
      </c>
      <c r="J4" s="9">
        <v>0.95</v>
      </c>
      <c r="K4" s="3" t="str">
        <f ca="1" t="shared" si="0"/>
        <v/>
      </c>
    </row>
    <row r="5" spans="2:11">
      <c r="B5" s="7">
        <v>43468</v>
      </c>
      <c r="C5" s="8">
        <v>399964</v>
      </c>
      <c r="D5" s="9">
        <v>0.18</v>
      </c>
      <c r="E5" s="8">
        <v>30</v>
      </c>
      <c r="F5" s="8">
        <v>22</v>
      </c>
      <c r="G5" s="8">
        <v>29</v>
      </c>
      <c r="H5" s="10">
        <v>370</v>
      </c>
      <c r="I5" s="10">
        <v>31</v>
      </c>
      <c r="J5" s="9">
        <v>0.94</v>
      </c>
      <c r="K5" s="3" t="str">
        <f ca="1" t="shared" si="0"/>
        <v/>
      </c>
    </row>
    <row r="6" spans="2:11">
      <c r="B6" s="7">
        <v>43469</v>
      </c>
      <c r="C6" s="8">
        <v>408471</v>
      </c>
      <c r="D6" s="9">
        <v>0.17</v>
      </c>
      <c r="E6" s="8">
        <v>30</v>
      </c>
      <c r="F6" s="8">
        <v>19</v>
      </c>
      <c r="G6" s="8">
        <v>26</v>
      </c>
      <c r="H6" s="10">
        <v>386</v>
      </c>
      <c r="I6" s="10">
        <v>40</v>
      </c>
      <c r="J6" s="9">
        <v>0.94</v>
      </c>
      <c r="K6" s="3" t="str">
        <f ca="1" t="shared" si="0"/>
        <v/>
      </c>
    </row>
    <row r="7" spans="2:11">
      <c r="B7" s="7">
        <v>43470</v>
      </c>
      <c r="C7" s="8">
        <v>384771</v>
      </c>
      <c r="D7" s="9">
        <v>0.19</v>
      </c>
      <c r="E7" s="8">
        <v>31</v>
      </c>
      <c r="F7" s="8">
        <v>22</v>
      </c>
      <c r="G7" s="8">
        <v>27</v>
      </c>
      <c r="H7" s="10">
        <v>390</v>
      </c>
      <c r="I7" s="10">
        <v>33</v>
      </c>
      <c r="J7" s="9">
        <v>0.92</v>
      </c>
      <c r="K7" s="3" t="str">
        <f ca="1" t="shared" si="0"/>
        <v/>
      </c>
    </row>
    <row r="8" spans="2:11">
      <c r="B8" s="7">
        <v>43471</v>
      </c>
      <c r="C8" s="8">
        <v>390787</v>
      </c>
      <c r="D8" s="9">
        <v>0.19</v>
      </c>
      <c r="E8" s="8">
        <v>33</v>
      </c>
      <c r="F8" s="8">
        <v>18</v>
      </c>
      <c r="G8" s="8">
        <v>26</v>
      </c>
      <c r="H8" s="10">
        <v>360</v>
      </c>
      <c r="I8" s="10">
        <v>36</v>
      </c>
      <c r="J8" s="9">
        <v>0.93</v>
      </c>
      <c r="K8" s="3" t="str">
        <f ca="1" t="shared" si="0"/>
        <v/>
      </c>
    </row>
    <row r="9" spans="2:11">
      <c r="B9" s="7">
        <v>43472</v>
      </c>
      <c r="C9" s="8">
        <v>388351</v>
      </c>
      <c r="D9" s="9">
        <v>0.18</v>
      </c>
      <c r="E9" s="8">
        <v>36</v>
      </c>
      <c r="F9" s="8">
        <v>19</v>
      </c>
      <c r="G9" s="8">
        <v>30</v>
      </c>
      <c r="H9" s="10">
        <v>381</v>
      </c>
      <c r="I9" s="10">
        <v>34</v>
      </c>
      <c r="J9" s="9">
        <v>0.93</v>
      </c>
      <c r="K9" s="3" t="str">
        <f ca="1" t="shared" si="0"/>
        <v/>
      </c>
    </row>
    <row r="10" spans="2:11">
      <c r="B10" s="7">
        <v>43473</v>
      </c>
      <c r="C10" s="8">
        <v>387624</v>
      </c>
      <c r="D10" s="9">
        <v>0.17</v>
      </c>
      <c r="E10" s="8">
        <v>39</v>
      </c>
      <c r="F10" s="8">
        <v>22</v>
      </c>
      <c r="G10" s="8">
        <v>25</v>
      </c>
      <c r="H10" s="10">
        <v>359</v>
      </c>
      <c r="I10" s="10">
        <v>37</v>
      </c>
      <c r="J10" s="9">
        <v>0.95</v>
      </c>
      <c r="K10" s="3">
        <f>IFERROR((G10-G3)/G3,"NA")</f>
        <v>-0.0384615384615385</v>
      </c>
    </row>
    <row r="11" spans="2:11">
      <c r="B11" s="7">
        <v>43474</v>
      </c>
      <c r="C11" s="8">
        <v>399127</v>
      </c>
      <c r="D11" s="9">
        <v>0.18</v>
      </c>
      <c r="E11" s="8">
        <v>40</v>
      </c>
      <c r="F11" s="8">
        <v>22</v>
      </c>
      <c r="G11" s="8">
        <v>30</v>
      </c>
      <c r="H11" s="10">
        <v>359</v>
      </c>
      <c r="I11" s="10">
        <v>38</v>
      </c>
      <c r="J11" s="9">
        <v>0.93</v>
      </c>
      <c r="K11" s="3">
        <f t="shared" ref="K11:K74" si="1">IFERROR((G11-G4)/G4,"NA")</f>
        <v>0.0714285714285714</v>
      </c>
    </row>
    <row r="12" spans="2:11">
      <c r="B12" s="7">
        <v>43475</v>
      </c>
      <c r="C12" s="8">
        <v>400812</v>
      </c>
      <c r="D12" s="9">
        <v>0.19</v>
      </c>
      <c r="E12" s="8">
        <v>32</v>
      </c>
      <c r="F12" s="8">
        <v>22</v>
      </c>
      <c r="G12" s="8">
        <v>27</v>
      </c>
      <c r="H12" s="10">
        <v>399</v>
      </c>
      <c r="I12" s="10">
        <v>34</v>
      </c>
      <c r="J12" s="9">
        <v>0.92</v>
      </c>
      <c r="K12" s="3">
        <f t="shared" si="1"/>
        <v>-0.0689655172413793</v>
      </c>
    </row>
    <row r="13" spans="2:11">
      <c r="B13" s="7">
        <v>43476</v>
      </c>
      <c r="C13" s="8">
        <v>382806</v>
      </c>
      <c r="D13" s="9">
        <v>0.19</v>
      </c>
      <c r="E13" s="8">
        <v>36</v>
      </c>
      <c r="F13" s="8">
        <v>17</v>
      </c>
      <c r="G13" s="8">
        <v>26</v>
      </c>
      <c r="H13" s="10">
        <v>392</v>
      </c>
      <c r="I13" s="10">
        <v>38</v>
      </c>
      <c r="J13" s="9">
        <v>0.91</v>
      </c>
      <c r="K13" s="3">
        <f t="shared" si="1"/>
        <v>0</v>
      </c>
    </row>
    <row r="14" spans="2:11">
      <c r="B14" s="7">
        <v>43477</v>
      </c>
      <c r="C14" s="8">
        <v>406488</v>
      </c>
      <c r="D14" s="9">
        <v>0.18</v>
      </c>
      <c r="E14" s="8">
        <v>37</v>
      </c>
      <c r="F14" s="8">
        <v>21</v>
      </c>
      <c r="G14" s="8">
        <v>30</v>
      </c>
      <c r="H14" s="10">
        <v>363</v>
      </c>
      <c r="I14" s="10">
        <v>33</v>
      </c>
      <c r="J14" s="9">
        <v>0.95</v>
      </c>
      <c r="K14" s="3">
        <f t="shared" si="1"/>
        <v>0.111111111111111</v>
      </c>
    </row>
    <row r="15" spans="2:11">
      <c r="B15" s="7">
        <v>43478</v>
      </c>
      <c r="C15" s="8">
        <v>402450</v>
      </c>
      <c r="D15" s="9">
        <v>0.17</v>
      </c>
      <c r="E15" s="8">
        <v>34</v>
      </c>
      <c r="F15" s="8">
        <v>20</v>
      </c>
      <c r="G15" s="8">
        <v>28</v>
      </c>
      <c r="H15" s="10">
        <v>390</v>
      </c>
      <c r="I15" s="10">
        <v>37</v>
      </c>
      <c r="J15" s="9">
        <v>0.92</v>
      </c>
      <c r="K15" s="3">
        <f t="shared" si="1"/>
        <v>0.0769230769230769</v>
      </c>
    </row>
    <row r="16" spans="2:11">
      <c r="B16" s="7">
        <v>43479</v>
      </c>
      <c r="C16" s="8">
        <v>392554</v>
      </c>
      <c r="D16" s="9">
        <v>0.19</v>
      </c>
      <c r="E16" s="8">
        <v>36</v>
      </c>
      <c r="F16" s="8">
        <v>21</v>
      </c>
      <c r="G16" s="8">
        <v>27</v>
      </c>
      <c r="H16" s="10">
        <v>395</v>
      </c>
      <c r="I16" s="10">
        <v>31</v>
      </c>
      <c r="J16" s="9">
        <v>0.94</v>
      </c>
      <c r="K16" s="3">
        <f t="shared" si="1"/>
        <v>-0.1</v>
      </c>
    </row>
    <row r="17" spans="2:11">
      <c r="B17" s="7">
        <v>43480</v>
      </c>
      <c r="C17" s="8">
        <v>407211</v>
      </c>
      <c r="D17" s="9">
        <v>0.17</v>
      </c>
      <c r="E17" s="8">
        <v>36</v>
      </c>
      <c r="F17" s="8">
        <v>19</v>
      </c>
      <c r="G17" s="8">
        <v>29</v>
      </c>
      <c r="H17" s="10">
        <v>362</v>
      </c>
      <c r="I17" s="10">
        <v>32</v>
      </c>
      <c r="J17" s="9">
        <v>0.91</v>
      </c>
      <c r="K17" s="3">
        <f t="shared" si="1"/>
        <v>0.16</v>
      </c>
    </row>
    <row r="18" spans="2:11">
      <c r="B18" s="7">
        <v>43481</v>
      </c>
      <c r="C18" s="8">
        <v>404264</v>
      </c>
      <c r="D18" s="9">
        <v>0.18</v>
      </c>
      <c r="E18" s="8">
        <v>30</v>
      </c>
      <c r="F18" s="8">
        <v>18</v>
      </c>
      <c r="G18" s="8">
        <v>25</v>
      </c>
      <c r="H18" s="10">
        <v>382</v>
      </c>
      <c r="I18" s="10">
        <v>31</v>
      </c>
      <c r="J18" s="9">
        <v>0.91</v>
      </c>
      <c r="K18" s="3">
        <f t="shared" si="1"/>
        <v>-0.166666666666667</v>
      </c>
    </row>
    <row r="19" spans="2:11">
      <c r="B19" s="7">
        <v>43482</v>
      </c>
      <c r="C19" s="8">
        <v>404417</v>
      </c>
      <c r="D19" s="9">
        <v>0.17</v>
      </c>
      <c r="E19" s="8">
        <v>36</v>
      </c>
      <c r="F19" s="8">
        <v>19</v>
      </c>
      <c r="G19" s="8">
        <v>26</v>
      </c>
      <c r="H19" s="10">
        <v>365</v>
      </c>
      <c r="I19" s="10">
        <v>31</v>
      </c>
      <c r="J19" s="9">
        <v>0.95</v>
      </c>
      <c r="K19" s="3">
        <f t="shared" si="1"/>
        <v>-0.037037037037037</v>
      </c>
    </row>
    <row r="20" spans="2:11">
      <c r="B20" s="7">
        <v>43483</v>
      </c>
      <c r="C20" s="8">
        <v>404715</v>
      </c>
      <c r="D20" s="9">
        <v>0.18</v>
      </c>
      <c r="E20" s="8">
        <v>31</v>
      </c>
      <c r="F20" s="8">
        <v>20</v>
      </c>
      <c r="G20" s="8">
        <v>25</v>
      </c>
      <c r="H20" s="10">
        <v>374</v>
      </c>
      <c r="I20" s="10">
        <v>33</v>
      </c>
      <c r="J20" s="9">
        <v>0.91</v>
      </c>
      <c r="K20" s="3">
        <f t="shared" si="1"/>
        <v>-0.0384615384615385</v>
      </c>
    </row>
    <row r="21" spans="2:11">
      <c r="B21" s="7">
        <v>43484</v>
      </c>
      <c r="C21" s="8">
        <v>409719</v>
      </c>
      <c r="D21" s="9">
        <v>0.17</v>
      </c>
      <c r="E21" s="8">
        <v>37</v>
      </c>
      <c r="F21" s="8">
        <v>19</v>
      </c>
      <c r="G21" s="8">
        <v>27</v>
      </c>
      <c r="H21" s="10">
        <v>384</v>
      </c>
      <c r="I21" s="10">
        <v>39</v>
      </c>
      <c r="J21" s="9">
        <v>0.95</v>
      </c>
      <c r="K21" s="3">
        <f t="shared" si="1"/>
        <v>-0.1</v>
      </c>
    </row>
    <row r="22" spans="2:11">
      <c r="B22" s="7">
        <v>43485</v>
      </c>
      <c r="C22" s="8">
        <v>389363</v>
      </c>
      <c r="D22" s="9">
        <v>0.17</v>
      </c>
      <c r="E22" s="8">
        <v>40</v>
      </c>
      <c r="F22" s="8">
        <v>22</v>
      </c>
      <c r="G22" s="8">
        <v>29</v>
      </c>
      <c r="H22" s="10">
        <v>364</v>
      </c>
      <c r="I22" s="10">
        <v>32</v>
      </c>
      <c r="J22" s="9">
        <v>0.91</v>
      </c>
      <c r="K22" s="3">
        <f t="shared" si="1"/>
        <v>0.0357142857142857</v>
      </c>
    </row>
    <row r="23" spans="2:11">
      <c r="B23" s="7">
        <v>43486</v>
      </c>
      <c r="C23" s="8">
        <v>388430</v>
      </c>
      <c r="D23" s="9">
        <v>0.19</v>
      </c>
      <c r="E23" s="8">
        <v>39</v>
      </c>
      <c r="F23" s="8">
        <v>21</v>
      </c>
      <c r="G23" s="8">
        <v>30</v>
      </c>
      <c r="H23" s="10">
        <v>389</v>
      </c>
      <c r="I23" s="10">
        <v>37</v>
      </c>
      <c r="J23" s="9">
        <v>0.92</v>
      </c>
      <c r="K23" s="3">
        <f t="shared" si="1"/>
        <v>0.111111111111111</v>
      </c>
    </row>
    <row r="24" spans="2:11">
      <c r="B24" s="7">
        <v>43487</v>
      </c>
      <c r="C24" s="8">
        <v>383015</v>
      </c>
      <c r="D24" s="9">
        <v>0.18</v>
      </c>
      <c r="E24" s="8">
        <v>35</v>
      </c>
      <c r="F24" s="8">
        <v>17</v>
      </c>
      <c r="G24" s="8">
        <v>28</v>
      </c>
      <c r="H24" s="10">
        <v>379</v>
      </c>
      <c r="I24" s="10">
        <v>33</v>
      </c>
      <c r="J24" s="9">
        <v>0.94</v>
      </c>
      <c r="K24" s="3">
        <f t="shared" si="1"/>
        <v>-0.0344827586206897</v>
      </c>
    </row>
    <row r="25" spans="2:11">
      <c r="B25" s="7">
        <v>43488</v>
      </c>
      <c r="C25" s="8">
        <v>394426</v>
      </c>
      <c r="D25" s="9">
        <v>0.18</v>
      </c>
      <c r="E25" s="8">
        <v>36</v>
      </c>
      <c r="F25" s="8">
        <v>20</v>
      </c>
      <c r="G25" s="8">
        <v>25</v>
      </c>
      <c r="H25" s="10">
        <v>395</v>
      </c>
      <c r="I25" s="10">
        <v>32</v>
      </c>
      <c r="J25" s="9">
        <v>0.95</v>
      </c>
      <c r="K25" s="3">
        <f t="shared" si="1"/>
        <v>0</v>
      </c>
    </row>
    <row r="26" spans="2:11">
      <c r="B26" s="7">
        <v>43489</v>
      </c>
      <c r="C26" s="8">
        <v>404477</v>
      </c>
      <c r="D26" s="9">
        <v>0.17</v>
      </c>
      <c r="E26" s="8">
        <v>33</v>
      </c>
      <c r="F26" s="8">
        <v>19</v>
      </c>
      <c r="G26" s="8">
        <v>30</v>
      </c>
      <c r="H26" s="10">
        <v>383</v>
      </c>
      <c r="I26" s="10">
        <v>37</v>
      </c>
      <c r="J26" s="9">
        <v>0.94</v>
      </c>
      <c r="K26" s="3">
        <f t="shared" si="1"/>
        <v>0.153846153846154</v>
      </c>
    </row>
    <row r="27" spans="2:11">
      <c r="B27" s="7">
        <v>43490</v>
      </c>
      <c r="C27" s="8">
        <v>395903</v>
      </c>
      <c r="D27" s="9">
        <v>0.17</v>
      </c>
      <c r="E27" s="8">
        <v>32</v>
      </c>
      <c r="F27" s="8">
        <v>19</v>
      </c>
      <c r="G27" s="8">
        <v>28</v>
      </c>
      <c r="H27" s="10">
        <v>365</v>
      </c>
      <c r="I27" s="10">
        <v>30</v>
      </c>
      <c r="J27" s="9">
        <v>0.94</v>
      </c>
      <c r="K27" s="3">
        <f t="shared" si="1"/>
        <v>0.12</v>
      </c>
    </row>
    <row r="28" spans="2:11">
      <c r="B28" s="7">
        <v>43491</v>
      </c>
      <c r="C28" s="8">
        <v>392190</v>
      </c>
      <c r="D28" s="9">
        <v>0.17</v>
      </c>
      <c r="E28" s="8">
        <v>37</v>
      </c>
      <c r="F28" s="8">
        <v>19</v>
      </c>
      <c r="G28" s="8">
        <v>30</v>
      </c>
      <c r="H28" s="10">
        <v>352</v>
      </c>
      <c r="I28" s="10">
        <v>34</v>
      </c>
      <c r="J28" s="9">
        <v>0.92</v>
      </c>
      <c r="K28" s="3">
        <f t="shared" si="1"/>
        <v>0.111111111111111</v>
      </c>
    </row>
    <row r="29" spans="2:11">
      <c r="B29" s="7">
        <v>43492</v>
      </c>
      <c r="C29" s="8">
        <v>393831</v>
      </c>
      <c r="D29" s="9">
        <v>0.19</v>
      </c>
      <c r="E29" s="8">
        <v>30</v>
      </c>
      <c r="F29" s="8">
        <v>21</v>
      </c>
      <c r="G29" s="8">
        <v>30</v>
      </c>
      <c r="H29" s="10">
        <v>390</v>
      </c>
      <c r="I29" s="10">
        <v>35</v>
      </c>
      <c r="J29" s="9">
        <v>0.91</v>
      </c>
      <c r="K29" s="3">
        <f t="shared" si="1"/>
        <v>0.0344827586206897</v>
      </c>
    </row>
    <row r="30" spans="2:11">
      <c r="B30" s="7">
        <v>43493</v>
      </c>
      <c r="C30" s="8">
        <v>399983</v>
      </c>
      <c r="D30" s="9">
        <v>0.19</v>
      </c>
      <c r="E30" s="8">
        <v>40</v>
      </c>
      <c r="F30" s="8">
        <v>19</v>
      </c>
      <c r="G30" s="8">
        <v>26</v>
      </c>
      <c r="H30" s="10">
        <v>370</v>
      </c>
      <c r="I30" s="10">
        <v>34</v>
      </c>
      <c r="J30" s="9">
        <v>0.91</v>
      </c>
      <c r="K30" s="3">
        <f t="shared" si="1"/>
        <v>-0.133333333333333</v>
      </c>
    </row>
    <row r="31" spans="2:11">
      <c r="B31" s="7">
        <v>43494</v>
      </c>
      <c r="C31" s="8">
        <v>274777</v>
      </c>
      <c r="D31" s="9">
        <v>0.17</v>
      </c>
      <c r="E31" s="8">
        <v>31</v>
      </c>
      <c r="F31" s="8">
        <v>22</v>
      </c>
      <c r="G31" s="8">
        <v>25</v>
      </c>
      <c r="H31" s="10">
        <v>376</v>
      </c>
      <c r="I31" s="10">
        <v>37</v>
      </c>
      <c r="J31" s="9">
        <v>0.94</v>
      </c>
      <c r="K31" s="3">
        <f t="shared" si="1"/>
        <v>-0.107142857142857</v>
      </c>
    </row>
    <row r="32" spans="2:11">
      <c r="B32" s="7">
        <v>43495</v>
      </c>
      <c r="C32" s="8">
        <v>390375</v>
      </c>
      <c r="D32" s="9">
        <v>0.18</v>
      </c>
      <c r="E32" s="8">
        <v>37</v>
      </c>
      <c r="F32" s="8">
        <v>18</v>
      </c>
      <c r="G32" s="8">
        <v>26</v>
      </c>
      <c r="H32" s="10">
        <v>366</v>
      </c>
      <c r="I32" s="10">
        <v>37</v>
      </c>
      <c r="J32" s="9">
        <v>0.93</v>
      </c>
      <c r="K32" s="3">
        <f t="shared" si="1"/>
        <v>0.04</v>
      </c>
    </row>
    <row r="33" spans="2:11">
      <c r="B33" s="7">
        <v>43496</v>
      </c>
      <c r="C33" s="8">
        <v>393482</v>
      </c>
      <c r="D33" s="9">
        <v>0.18</v>
      </c>
      <c r="E33" s="8">
        <v>38</v>
      </c>
      <c r="F33" s="8">
        <v>18</v>
      </c>
      <c r="G33" s="8">
        <v>25</v>
      </c>
      <c r="H33" s="10">
        <v>354</v>
      </c>
      <c r="I33" s="10">
        <v>33</v>
      </c>
      <c r="J33" s="9">
        <v>0.94</v>
      </c>
      <c r="K33" s="3">
        <f t="shared" si="1"/>
        <v>-0.166666666666667</v>
      </c>
    </row>
    <row r="34" spans="2:11">
      <c r="B34" s="7">
        <v>43497</v>
      </c>
      <c r="C34" s="8">
        <v>393763</v>
      </c>
      <c r="D34" s="9">
        <v>0.18</v>
      </c>
      <c r="E34" s="8">
        <v>34</v>
      </c>
      <c r="F34" s="8">
        <v>17</v>
      </c>
      <c r="G34" s="8">
        <v>28</v>
      </c>
      <c r="H34" s="10">
        <v>394</v>
      </c>
      <c r="I34" s="10">
        <v>38</v>
      </c>
      <c r="J34" s="9">
        <v>0.94</v>
      </c>
      <c r="K34" s="3">
        <f t="shared" si="1"/>
        <v>0</v>
      </c>
    </row>
    <row r="35" spans="2:11">
      <c r="B35" s="7">
        <v>43498</v>
      </c>
      <c r="C35" s="8">
        <v>391275</v>
      </c>
      <c r="D35" s="9">
        <v>0.18</v>
      </c>
      <c r="E35" s="8">
        <v>33</v>
      </c>
      <c r="F35" s="8">
        <v>20</v>
      </c>
      <c r="G35" s="8">
        <v>27</v>
      </c>
      <c r="H35" s="10">
        <v>350</v>
      </c>
      <c r="I35" s="10">
        <v>34</v>
      </c>
      <c r="J35" s="9">
        <v>0.95</v>
      </c>
      <c r="K35" s="3">
        <f t="shared" si="1"/>
        <v>-0.1</v>
      </c>
    </row>
    <row r="36" spans="2:11">
      <c r="B36" s="7">
        <v>43499</v>
      </c>
      <c r="C36" s="8">
        <v>402690</v>
      </c>
      <c r="D36" s="9">
        <v>0.18</v>
      </c>
      <c r="E36" s="8">
        <v>30</v>
      </c>
      <c r="F36" s="8">
        <v>20</v>
      </c>
      <c r="G36" s="8">
        <v>30</v>
      </c>
      <c r="H36" s="10">
        <v>357</v>
      </c>
      <c r="I36" s="10">
        <v>38</v>
      </c>
      <c r="J36" s="9">
        <v>0.91</v>
      </c>
      <c r="K36" s="3">
        <f t="shared" si="1"/>
        <v>0</v>
      </c>
    </row>
    <row r="37" spans="2:11">
      <c r="B37" s="7">
        <v>43500</v>
      </c>
      <c r="C37" s="8">
        <v>407158</v>
      </c>
      <c r="D37" s="9">
        <v>0.17</v>
      </c>
      <c r="E37" s="8">
        <v>39</v>
      </c>
      <c r="F37" s="8">
        <v>17</v>
      </c>
      <c r="G37" s="8">
        <v>26</v>
      </c>
      <c r="H37" s="10">
        <v>370</v>
      </c>
      <c r="I37" s="10">
        <v>37</v>
      </c>
      <c r="J37" s="9">
        <v>0.93</v>
      </c>
      <c r="K37" s="3">
        <f t="shared" si="1"/>
        <v>0</v>
      </c>
    </row>
    <row r="38" spans="2:11">
      <c r="B38" s="7">
        <v>43501</v>
      </c>
      <c r="C38" s="8">
        <v>408982</v>
      </c>
      <c r="D38" s="9">
        <v>0.18</v>
      </c>
      <c r="E38" s="8">
        <v>30</v>
      </c>
      <c r="F38" s="8">
        <v>21</v>
      </c>
      <c r="G38" s="8">
        <v>28</v>
      </c>
      <c r="H38" s="10">
        <v>371</v>
      </c>
      <c r="I38" s="10">
        <v>39</v>
      </c>
      <c r="J38" s="9">
        <v>0.91</v>
      </c>
      <c r="K38" s="3">
        <f t="shared" si="1"/>
        <v>0.12</v>
      </c>
    </row>
    <row r="39" spans="2:11">
      <c r="B39" s="7">
        <v>43502</v>
      </c>
      <c r="C39" s="8">
        <v>404349</v>
      </c>
      <c r="D39" s="9">
        <v>0.18</v>
      </c>
      <c r="E39" s="8">
        <v>40</v>
      </c>
      <c r="F39" s="8">
        <v>21</v>
      </c>
      <c r="G39" s="8">
        <v>28</v>
      </c>
      <c r="H39" s="10">
        <v>350</v>
      </c>
      <c r="I39" s="10">
        <v>34</v>
      </c>
      <c r="J39" s="9">
        <v>0.93</v>
      </c>
      <c r="K39" s="3">
        <f t="shared" si="1"/>
        <v>0.0769230769230769</v>
      </c>
    </row>
    <row r="40" spans="2:11">
      <c r="B40" s="7">
        <v>43503</v>
      </c>
      <c r="C40" s="8">
        <v>406748</v>
      </c>
      <c r="D40" s="9">
        <v>0.17</v>
      </c>
      <c r="E40" s="8">
        <v>30</v>
      </c>
      <c r="F40" s="8">
        <v>20</v>
      </c>
      <c r="G40" s="8">
        <v>29</v>
      </c>
      <c r="H40" s="10">
        <v>359</v>
      </c>
      <c r="I40" s="10">
        <v>34</v>
      </c>
      <c r="J40" s="9">
        <v>0.94</v>
      </c>
      <c r="K40" s="3">
        <f t="shared" si="1"/>
        <v>0.16</v>
      </c>
    </row>
    <row r="41" spans="2:11">
      <c r="B41" s="7">
        <v>43504</v>
      </c>
      <c r="C41" s="8">
        <v>398421</v>
      </c>
      <c r="D41" s="9">
        <v>0.19</v>
      </c>
      <c r="E41" s="8">
        <v>37</v>
      </c>
      <c r="F41" s="8">
        <v>22</v>
      </c>
      <c r="G41" s="8">
        <v>26</v>
      </c>
      <c r="H41" s="10">
        <v>378</v>
      </c>
      <c r="I41" s="10">
        <v>37</v>
      </c>
      <c r="J41" s="9">
        <v>0.92</v>
      </c>
      <c r="K41" s="3">
        <f t="shared" si="1"/>
        <v>-0.0714285714285714</v>
      </c>
    </row>
    <row r="42" spans="2:11">
      <c r="B42" s="7">
        <v>43505</v>
      </c>
      <c r="C42" s="8">
        <v>382738</v>
      </c>
      <c r="D42" s="9">
        <v>0.18</v>
      </c>
      <c r="E42" s="8">
        <v>34</v>
      </c>
      <c r="F42" s="8">
        <v>22</v>
      </c>
      <c r="G42" s="8">
        <v>26</v>
      </c>
      <c r="H42" s="10">
        <v>353</v>
      </c>
      <c r="I42" s="10">
        <v>31</v>
      </c>
      <c r="J42" s="9">
        <v>0.95</v>
      </c>
      <c r="K42" s="3">
        <f t="shared" si="1"/>
        <v>-0.037037037037037</v>
      </c>
    </row>
    <row r="43" spans="2:11">
      <c r="B43" s="7">
        <v>43506</v>
      </c>
      <c r="C43" s="8">
        <v>391506</v>
      </c>
      <c r="D43" s="9">
        <v>0.18</v>
      </c>
      <c r="E43" s="8">
        <v>38</v>
      </c>
      <c r="F43" s="8">
        <v>19</v>
      </c>
      <c r="G43" s="8">
        <v>26</v>
      </c>
      <c r="H43" s="10">
        <v>387</v>
      </c>
      <c r="I43" s="10">
        <v>15</v>
      </c>
      <c r="J43" s="9">
        <v>0.95</v>
      </c>
      <c r="K43" s="3">
        <f t="shared" si="1"/>
        <v>-0.133333333333333</v>
      </c>
    </row>
    <row r="44" spans="2:11">
      <c r="B44" s="7">
        <v>43507</v>
      </c>
      <c r="C44" s="8">
        <v>393294</v>
      </c>
      <c r="D44" s="9">
        <v>0.17</v>
      </c>
      <c r="E44" s="8">
        <v>33</v>
      </c>
      <c r="F44" s="8">
        <v>20</v>
      </c>
      <c r="G44" s="8">
        <v>25</v>
      </c>
      <c r="H44" s="10">
        <v>375</v>
      </c>
      <c r="I44" s="10">
        <v>34</v>
      </c>
      <c r="J44" s="9">
        <v>0.94</v>
      </c>
      <c r="K44" s="3">
        <f t="shared" si="1"/>
        <v>-0.0384615384615385</v>
      </c>
    </row>
    <row r="45" spans="2:11">
      <c r="B45" s="7">
        <v>43508</v>
      </c>
      <c r="C45" s="8">
        <v>389714</v>
      </c>
      <c r="D45" s="9">
        <v>0.17</v>
      </c>
      <c r="E45" s="8">
        <v>39</v>
      </c>
      <c r="F45" s="8">
        <v>17</v>
      </c>
      <c r="G45" s="8">
        <v>25</v>
      </c>
      <c r="H45" s="10">
        <v>354</v>
      </c>
      <c r="I45" s="10">
        <v>30</v>
      </c>
      <c r="J45" s="9">
        <v>0.92</v>
      </c>
      <c r="K45" s="3">
        <f t="shared" si="1"/>
        <v>-0.107142857142857</v>
      </c>
    </row>
    <row r="46" spans="2:11">
      <c r="B46" s="7">
        <v>43509</v>
      </c>
      <c r="C46" s="8">
        <v>401381</v>
      </c>
      <c r="D46" s="9">
        <v>0.17</v>
      </c>
      <c r="E46" s="8">
        <v>32</v>
      </c>
      <c r="F46" s="8">
        <v>17</v>
      </c>
      <c r="G46" s="8">
        <v>30</v>
      </c>
      <c r="H46" s="10">
        <v>357</v>
      </c>
      <c r="I46" s="10">
        <v>35</v>
      </c>
      <c r="J46" s="9">
        <v>0.94</v>
      </c>
      <c r="K46" s="3">
        <f t="shared" si="1"/>
        <v>0.0714285714285714</v>
      </c>
    </row>
    <row r="47" spans="2:11">
      <c r="B47" s="7">
        <v>43510</v>
      </c>
      <c r="C47" s="8">
        <v>406712</v>
      </c>
      <c r="D47" s="9">
        <v>0.18</v>
      </c>
      <c r="E47" s="8">
        <v>40</v>
      </c>
      <c r="F47" s="8">
        <v>22</v>
      </c>
      <c r="G47" s="8">
        <v>29</v>
      </c>
      <c r="H47" s="10">
        <v>359</v>
      </c>
      <c r="I47" s="10">
        <v>30</v>
      </c>
      <c r="J47" s="9">
        <v>0.91</v>
      </c>
      <c r="K47" s="3">
        <f t="shared" si="1"/>
        <v>0</v>
      </c>
    </row>
    <row r="48" spans="2:11">
      <c r="B48" s="7">
        <v>43511</v>
      </c>
      <c r="C48" s="8">
        <v>397282</v>
      </c>
      <c r="D48" s="9">
        <v>0.18</v>
      </c>
      <c r="E48" s="8">
        <v>34</v>
      </c>
      <c r="F48" s="8">
        <v>19</v>
      </c>
      <c r="G48" s="8">
        <v>25</v>
      </c>
      <c r="H48" s="10">
        <v>370</v>
      </c>
      <c r="I48" s="10">
        <v>39</v>
      </c>
      <c r="J48" s="9">
        <v>0.93</v>
      </c>
      <c r="K48" s="3">
        <f t="shared" si="1"/>
        <v>-0.0384615384615385</v>
      </c>
    </row>
    <row r="49" spans="2:11">
      <c r="B49" s="7">
        <v>43512</v>
      </c>
      <c r="C49" s="8">
        <v>382778</v>
      </c>
      <c r="D49" s="9">
        <v>0.19</v>
      </c>
      <c r="E49" s="8">
        <v>33</v>
      </c>
      <c r="F49" s="8">
        <v>18</v>
      </c>
      <c r="G49" s="8">
        <v>26</v>
      </c>
      <c r="H49" s="10">
        <v>361</v>
      </c>
      <c r="I49" s="10">
        <v>30</v>
      </c>
      <c r="J49" s="9">
        <v>0.91</v>
      </c>
      <c r="K49" s="3">
        <f t="shared" si="1"/>
        <v>0</v>
      </c>
    </row>
    <row r="50" spans="2:11">
      <c r="B50" s="7">
        <v>43513</v>
      </c>
      <c r="C50" s="8">
        <v>393504</v>
      </c>
      <c r="D50" s="9">
        <v>0.19</v>
      </c>
      <c r="E50" s="8">
        <v>31</v>
      </c>
      <c r="F50" s="8">
        <v>18</v>
      </c>
      <c r="G50" s="8">
        <v>30</v>
      </c>
      <c r="H50" s="10">
        <v>374</v>
      </c>
      <c r="I50" s="10">
        <v>39</v>
      </c>
      <c r="J50" s="9">
        <v>0.94</v>
      </c>
      <c r="K50" s="3">
        <f t="shared" si="1"/>
        <v>0.153846153846154</v>
      </c>
    </row>
    <row r="51" spans="2:11">
      <c r="B51" s="7">
        <v>43514</v>
      </c>
      <c r="C51" s="8">
        <v>401252</v>
      </c>
      <c r="D51" s="9">
        <v>0.17</v>
      </c>
      <c r="E51" s="8">
        <v>36</v>
      </c>
      <c r="F51" s="8">
        <v>18</v>
      </c>
      <c r="G51" s="8">
        <v>27</v>
      </c>
      <c r="H51" s="10">
        <v>395</v>
      </c>
      <c r="I51" s="10">
        <v>37</v>
      </c>
      <c r="J51" s="9">
        <v>0.95</v>
      </c>
      <c r="K51" s="3">
        <f t="shared" si="1"/>
        <v>0.08</v>
      </c>
    </row>
    <row r="52" spans="2:11">
      <c r="B52" s="7">
        <v>43515</v>
      </c>
      <c r="C52" s="8">
        <v>400903</v>
      </c>
      <c r="D52" s="9">
        <v>0.18</v>
      </c>
      <c r="E52" s="8">
        <v>35</v>
      </c>
      <c r="F52" s="8">
        <v>19</v>
      </c>
      <c r="G52" s="8">
        <v>29</v>
      </c>
      <c r="H52" s="10">
        <v>350</v>
      </c>
      <c r="I52" s="10">
        <v>35</v>
      </c>
      <c r="J52" s="9">
        <v>0.92</v>
      </c>
      <c r="K52" s="3">
        <f t="shared" si="1"/>
        <v>0.16</v>
      </c>
    </row>
    <row r="53" spans="2:11">
      <c r="B53" s="7">
        <v>43516</v>
      </c>
      <c r="C53" s="8">
        <v>392628</v>
      </c>
      <c r="D53" s="9">
        <v>0.18</v>
      </c>
      <c r="E53" s="8">
        <v>32</v>
      </c>
      <c r="F53" s="8">
        <v>18</v>
      </c>
      <c r="G53" s="8">
        <v>25</v>
      </c>
      <c r="H53" s="10">
        <v>378</v>
      </c>
      <c r="I53" s="10">
        <v>40</v>
      </c>
      <c r="J53" s="9">
        <v>0.91</v>
      </c>
      <c r="K53" s="3">
        <f t="shared" si="1"/>
        <v>-0.166666666666667</v>
      </c>
    </row>
    <row r="54" spans="2:11">
      <c r="B54" s="7">
        <v>43517</v>
      </c>
      <c r="C54" s="8">
        <v>390285</v>
      </c>
      <c r="D54" s="9">
        <v>0.18</v>
      </c>
      <c r="E54" s="8">
        <v>36</v>
      </c>
      <c r="F54" s="8">
        <v>22</v>
      </c>
      <c r="G54" s="8">
        <v>26</v>
      </c>
      <c r="H54" s="10">
        <v>373</v>
      </c>
      <c r="I54" s="10">
        <v>36</v>
      </c>
      <c r="J54" s="9">
        <v>0.94</v>
      </c>
      <c r="K54" s="3">
        <f t="shared" si="1"/>
        <v>-0.103448275862069</v>
      </c>
    </row>
    <row r="55" spans="2:11">
      <c r="B55" s="7">
        <v>43518</v>
      </c>
      <c r="C55" s="8">
        <v>407017</v>
      </c>
      <c r="D55" s="9">
        <v>0.17</v>
      </c>
      <c r="E55" s="8">
        <v>30</v>
      </c>
      <c r="F55" s="8">
        <v>19</v>
      </c>
      <c r="G55" s="8">
        <v>28</v>
      </c>
      <c r="H55" s="10">
        <v>395</v>
      </c>
      <c r="I55" s="10">
        <v>40</v>
      </c>
      <c r="J55" s="9">
        <v>0.94</v>
      </c>
      <c r="K55" s="3">
        <f t="shared" si="1"/>
        <v>0.12</v>
      </c>
    </row>
    <row r="56" spans="2:11">
      <c r="B56" s="7">
        <v>43519</v>
      </c>
      <c r="C56" s="8">
        <v>391896</v>
      </c>
      <c r="D56" s="9">
        <v>0.18</v>
      </c>
      <c r="E56" s="8">
        <v>35</v>
      </c>
      <c r="F56" s="8">
        <v>20</v>
      </c>
      <c r="G56" s="8">
        <v>28</v>
      </c>
      <c r="H56" s="10">
        <v>360</v>
      </c>
      <c r="I56" s="10">
        <v>39</v>
      </c>
      <c r="J56" s="9">
        <v>0.91</v>
      </c>
      <c r="K56" s="3">
        <f t="shared" si="1"/>
        <v>0.0769230769230769</v>
      </c>
    </row>
    <row r="57" spans="2:11">
      <c r="B57" s="7">
        <v>43520</v>
      </c>
      <c r="C57" s="8">
        <v>401786</v>
      </c>
      <c r="D57" s="9">
        <v>0.17</v>
      </c>
      <c r="E57" s="8">
        <v>38</v>
      </c>
      <c r="F57" s="8">
        <v>19</v>
      </c>
      <c r="G57" s="8">
        <v>29</v>
      </c>
      <c r="H57" s="10">
        <v>389</v>
      </c>
      <c r="I57" s="10">
        <v>40</v>
      </c>
      <c r="J57" s="9">
        <v>0.91</v>
      </c>
      <c r="K57" s="3">
        <f t="shared" si="1"/>
        <v>-0.0333333333333333</v>
      </c>
    </row>
    <row r="58" spans="2:11">
      <c r="B58" s="7">
        <v>43521</v>
      </c>
      <c r="C58" s="8">
        <v>404294</v>
      </c>
      <c r="D58" s="9">
        <v>0.19</v>
      </c>
      <c r="E58" s="8">
        <v>34</v>
      </c>
      <c r="F58" s="8">
        <v>22</v>
      </c>
      <c r="G58" s="8">
        <v>26</v>
      </c>
      <c r="H58" s="10">
        <v>397</v>
      </c>
      <c r="I58" s="10">
        <v>30</v>
      </c>
      <c r="J58" s="9">
        <v>0.93</v>
      </c>
      <c r="K58" s="3">
        <f t="shared" si="1"/>
        <v>-0.037037037037037</v>
      </c>
    </row>
    <row r="59" spans="2:11">
      <c r="B59" s="7">
        <v>43522</v>
      </c>
      <c r="C59" s="8">
        <v>400671</v>
      </c>
      <c r="D59" s="9">
        <v>0.18</v>
      </c>
      <c r="E59" s="8">
        <v>33</v>
      </c>
      <c r="F59" s="8">
        <v>17</v>
      </c>
      <c r="G59" s="8">
        <v>28</v>
      </c>
      <c r="H59" s="10">
        <v>369</v>
      </c>
      <c r="I59" s="10">
        <v>40</v>
      </c>
      <c r="J59" s="9">
        <v>0.95</v>
      </c>
      <c r="K59" s="3">
        <f t="shared" si="1"/>
        <v>-0.0344827586206897</v>
      </c>
    </row>
    <row r="60" spans="2:11">
      <c r="B60" s="7">
        <v>43523</v>
      </c>
      <c r="C60" s="8">
        <v>402996</v>
      </c>
      <c r="D60" s="9">
        <v>0.17</v>
      </c>
      <c r="E60" s="8">
        <v>38</v>
      </c>
      <c r="F60" s="8">
        <v>18</v>
      </c>
      <c r="G60" s="8">
        <v>30</v>
      </c>
      <c r="H60" s="10">
        <v>375</v>
      </c>
      <c r="I60" s="10">
        <v>32</v>
      </c>
      <c r="J60" s="9">
        <v>0.95</v>
      </c>
      <c r="K60" s="3">
        <f t="shared" si="1"/>
        <v>0.2</v>
      </c>
    </row>
    <row r="61" spans="2:11">
      <c r="B61" s="7">
        <v>43524</v>
      </c>
      <c r="C61" s="8">
        <v>399552</v>
      </c>
      <c r="D61" s="9">
        <v>0.19</v>
      </c>
      <c r="E61" s="8">
        <v>30</v>
      </c>
      <c r="F61" s="8">
        <v>22</v>
      </c>
      <c r="G61" s="8">
        <v>25</v>
      </c>
      <c r="H61" s="10">
        <v>377</v>
      </c>
      <c r="I61" s="10">
        <v>38</v>
      </c>
      <c r="J61" s="9">
        <v>0.93</v>
      </c>
      <c r="K61" s="3">
        <f t="shared" si="1"/>
        <v>-0.0384615384615385</v>
      </c>
    </row>
    <row r="62" spans="2:11">
      <c r="B62" s="7">
        <v>43525</v>
      </c>
      <c r="C62" s="8">
        <v>406631</v>
      </c>
      <c r="D62" s="9">
        <v>0.19</v>
      </c>
      <c r="E62" s="8">
        <v>34</v>
      </c>
      <c r="F62" s="8">
        <v>22</v>
      </c>
      <c r="G62" s="8">
        <v>28</v>
      </c>
      <c r="H62" s="10">
        <v>382</v>
      </c>
      <c r="I62" s="10">
        <v>31</v>
      </c>
      <c r="J62" s="9">
        <v>0.94</v>
      </c>
      <c r="K62" s="3">
        <f t="shared" si="1"/>
        <v>0</v>
      </c>
    </row>
    <row r="63" spans="2:11">
      <c r="B63" s="7">
        <v>43526</v>
      </c>
      <c r="C63" s="8">
        <v>386616</v>
      </c>
      <c r="D63" s="9">
        <v>0.18</v>
      </c>
      <c r="E63" s="8">
        <v>40</v>
      </c>
      <c r="F63" s="8">
        <v>18</v>
      </c>
      <c r="G63" s="8">
        <v>56</v>
      </c>
      <c r="H63" s="10">
        <v>399</v>
      </c>
      <c r="I63" s="10">
        <v>40</v>
      </c>
      <c r="J63" s="9">
        <v>0.95</v>
      </c>
      <c r="K63" s="3">
        <f t="shared" si="1"/>
        <v>1</v>
      </c>
    </row>
    <row r="64" spans="2:11">
      <c r="B64" s="7">
        <v>43527</v>
      </c>
      <c r="C64" s="8">
        <v>395246</v>
      </c>
      <c r="D64" s="9">
        <v>0.18</v>
      </c>
      <c r="E64" s="8">
        <v>32</v>
      </c>
      <c r="F64" s="8">
        <v>21</v>
      </c>
      <c r="G64" s="8">
        <v>29</v>
      </c>
      <c r="H64" s="10">
        <v>355</v>
      </c>
      <c r="I64" s="10">
        <v>35</v>
      </c>
      <c r="J64" s="9">
        <v>0.93</v>
      </c>
      <c r="K64" s="3">
        <f t="shared" si="1"/>
        <v>0</v>
      </c>
    </row>
    <row r="65" spans="2:11">
      <c r="B65" s="7">
        <v>43528</v>
      </c>
      <c r="C65" s="8">
        <v>409961</v>
      </c>
      <c r="D65" s="9">
        <v>0.17</v>
      </c>
      <c r="E65" s="8">
        <v>31</v>
      </c>
      <c r="F65" s="8">
        <v>19</v>
      </c>
      <c r="G65" s="8">
        <v>29</v>
      </c>
      <c r="H65" s="10">
        <v>372</v>
      </c>
      <c r="I65" s="10">
        <v>33</v>
      </c>
      <c r="J65" s="9">
        <v>0.95</v>
      </c>
      <c r="K65" s="3">
        <f t="shared" si="1"/>
        <v>0.115384615384615</v>
      </c>
    </row>
    <row r="66" spans="2:11">
      <c r="B66" s="7">
        <v>43529</v>
      </c>
      <c r="C66" s="8">
        <v>396249</v>
      </c>
      <c r="D66" s="9">
        <v>0.18</v>
      </c>
      <c r="E66" s="8">
        <v>35</v>
      </c>
      <c r="F66" s="8">
        <v>20</v>
      </c>
      <c r="G66" s="8">
        <v>27</v>
      </c>
      <c r="H66" s="10">
        <v>367</v>
      </c>
      <c r="I66" s="10">
        <v>38</v>
      </c>
      <c r="J66" s="9">
        <v>0.95</v>
      </c>
      <c r="K66" s="3">
        <f t="shared" si="1"/>
        <v>-0.0357142857142857</v>
      </c>
    </row>
    <row r="67" spans="2:11">
      <c r="B67" s="7">
        <v>43530</v>
      </c>
      <c r="C67" s="8">
        <v>398589</v>
      </c>
      <c r="D67" s="9">
        <v>0.19</v>
      </c>
      <c r="E67" s="8">
        <v>39</v>
      </c>
      <c r="F67" s="8">
        <v>22</v>
      </c>
      <c r="G67" s="8">
        <v>27</v>
      </c>
      <c r="H67" s="10">
        <v>354</v>
      </c>
      <c r="I67" s="10">
        <v>39</v>
      </c>
      <c r="J67" s="9">
        <v>0.95</v>
      </c>
      <c r="K67" s="3">
        <f t="shared" si="1"/>
        <v>-0.1</v>
      </c>
    </row>
    <row r="68" spans="2:11">
      <c r="B68" s="7">
        <v>43531</v>
      </c>
      <c r="C68" s="8">
        <v>398003</v>
      </c>
      <c r="D68" s="9">
        <v>0.19</v>
      </c>
      <c r="E68" s="8">
        <v>31</v>
      </c>
      <c r="F68" s="8">
        <v>18</v>
      </c>
      <c r="G68" s="8">
        <v>29</v>
      </c>
      <c r="H68" s="10">
        <v>350</v>
      </c>
      <c r="I68" s="10">
        <v>37</v>
      </c>
      <c r="J68" s="9">
        <v>0.94</v>
      </c>
      <c r="K68" s="3">
        <f t="shared" si="1"/>
        <v>0.16</v>
      </c>
    </row>
    <row r="69" spans="2:11">
      <c r="B69" s="7">
        <v>43532</v>
      </c>
      <c r="C69" s="8">
        <v>396560</v>
      </c>
      <c r="D69" s="9">
        <v>0.18</v>
      </c>
      <c r="E69" s="8">
        <v>30</v>
      </c>
      <c r="F69" s="8">
        <v>19</v>
      </c>
      <c r="G69" s="8">
        <v>26</v>
      </c>
      <c r="H69" s="10">
        <v>381</v>
      </c>
      <c r="I69" s="10">
        <v>30</v>
      </c>
      <c r="J69" s="9">
        <v>0.95</v>
      </c>
      <c r="K69" s="3">
        <f t="shared" si="1"/>
        <v>-0.0714285714285714</v>
      </c>
    </row>
    <row r="70" spans="2:11">
      <c r="B70" s="7">
        <v>43533</v>
      </c>
      <c r="C70" s="8">
        <v>404097</v>
      </c>
      <c r="D70" s="9">
        <v>0.17</v>
      </c>
      <c r="E70" s="8">
        <v>33</v>
      </c>
      <c r="F70" s="8">
        <v>21</v>
      </c>
      <c r="G70" s="8">
        <v>28</v>
      </c>
      <c r="H70" s="10">
        <v>386</v>
      </c>
      <c r="I70" s="10">
        <v>31</v>
      </c>
      <c r="J70" s="9">
        <v>0.95</v>
      </c>
      <c r="K70" s="3">
        <f t="shared" si="1"/>
        <v>-0.5</v>
      </c>
    </row>
    <row r="71" spans="2:11">
      <c r="B71" s="7">
        <v>43534</v>
      </c>
      <c r="C71" s="8">
        <v>406619</v>
      </c>
      <c r="D71" s="9">
        <v>0.17</v>
      </c>
      <c r="E71" s="8">
        <v>33</v>
      </c>
      <c r="F71" s="8">
        <v>19</v>
      </c>
      <c r="G71" s="8">
        <v>25</v>
      </c>
      <c r="H71" s="10">
        <v>354</v>
      </c>
      <c r="I71" s="10">
        <v>37</v>
      </c>
      <c r="J71" s="9">
        <v>0.92</v>
      </c>
      <c r="K71" s="3">
        <f t="shared" si="1"/>
        <v>-0.137931034482759</v>
      </c>
    </row>
    <row r="72" spans="2:11">
      <c r="B72" s="7">
        <v>43535</v>
      </c>
      <c r="C72" s="8">
        <v>390758</v>
      </c>
      <c r="D72" s="9">
        <v>0.19</v>
      </c>
      <c r="E72" s="8">
        <v>35</v>
      </c>
      <c r="F72" s="8">
        <v>21</v>
      </c>
      <c r="G72" s="8">
        <v>25</v>
      </c>
      <c r="H72" s="10">
        <v>378</v>
      </c>
      <c r="I72" s="10">
        <v>36</v>
      </c>
      <c r="J72" s="9">
        <v>0.93</v>
      </c>
      <c r="K72" s="3">
        <f t="shared" si="1"/>
        <v>-0.137931034482759</v>
      </c>
    </row>
    <row r="73" spans="2:11">
      <c r="B73" s="7">
        <v>43536</v>
      </c>
      <c r="C73" s="8">
        <v>385418</v>
      </c>
      <c r="D73" s="9">
        <v>0.19</v>
      </c>
      <c r="E73" s="8">
        <v>30</v>
      </c>
      <c r="F73" s="8">
        <v>19</v>
      </c>
      <c r="G73" s="8">
        <v>25</v>
      </c>
      <c r="H73" s="10">
        <v>357</v>
      </c>
      <c r="I73" s="10">
        <v>39</v>
      </c>
      <c r="J73" s="9">
        <v>0.91</v>
      </c>
      <c r="K73" s="3">
        <f t="shared" si="1"/>
        <v>-0.0740740740740741</v>
      </c>
    </row>
    <row r="74" spans="2:11">
      <c r="B74" s="7">
        <v>43537</v>
      </c>
      <c r="C74" s="8">
        <v>395501</v>
      </c>
      <c r="D74" s="9">
        <v>0.18</v>
      </c>
      <c r="E74" s="8">
        <v>31</v>
      </c>
      <c r="F74" s="8">
        <v>21</v>
      </c>
      <c r="G74" s="8">
        <v>29</v>
      </c>
      <c r="H74" s="10">
        <v>378</v>
      </c>
      <c r="I74" s="10">
        <v>35</v>
      </c>
      <c r="J74" s="9">
        <v>0.91</v>
      </c>
      <c r="K74" s="3">
        <f t="shared" si="1"/>
        <v>0.0740740740740741</v>
      </c>
    </row>
    <row r="75" spans="2:11">
      <c r="B75" s="7">
        <v>43538</v>
      </c>
      <c r="C75" s="8">
        <v>396795</v>
      </c>
      <c r="D75" s="9">
        <v>0.17</v>
      </c>
      <c r="E75" s="8">
        <v>34</v>
      </c>
      <c r="F75" s="8">
        <v>18</v>
      </c>
      <c r="G75" s="8">
        <v>28</v>
      </c>
      <c r="H75" s="10">
        <v>372</v>
      </c>
      <c r="I75" s="10">
        <v>31</v>
      </c>
      <c r="J75" s="9">
        <v>0.94</v>
      </c>
      <c r="K75" s="3">
        <f t="shared" ref="K75:K138" si="2">IFERROR((G75-G68)/G68,"NA")</f>
        <v>-0.0344827586206897</v>
      </c>
    </row>
    <row r="76" spans="2:11">
      <c r="B76" s="7">
        <v>43539</v>
      </c>
      <c r="C76" s="8">
        <v>381360</v>
      </c>
      <c r="D76" s="9">
        <v>0.17</v>
      </c>
      <c r="E76" s="8">
        <v>34</v>
      </c>
      <c r="F76" s="8">
        <v>19</v>
      </c>
      <c r="G76" s="8">
        <v>27</v>
      </c>
      <c r="H76" s="10">
        <v>395</v>
      </c>
      <c r="I76" s="10">
        <v>39</v>
      </c>
      <c r="J76" s="9">
        <v>0.95</v>
      </c>
      <c r="K76" s="3">
        <f t="shared" si="2"/>
        <v>0.0384615384615385</v>
      </c>
    </row>
    <row r="77" spans="2:11">
      <c r="B77" s="7">
        <v>43540</v>
      </c>
      <c r="C77" s="8">
        <v>409886</v>
      </c>
      <c r="D77" s="9">
        <v>0.17</v>
      </c>
      <c r="E77" s="8">
        <v>40</v>
      </c>
      <c r="F77" s="8">
        <v>19</v>
      </c>
      <c r="G77" s="8">
        <v>30</v>
      </c>
      <c r="H77" s="10">
        <v>356</v>
      </c>
      <c r="I77" s="10">
        <v>31</v>
      </c>
      <c r="J77" s="9">
        <v>0.93</v>
      </c>
      <c r="K77" s="3">
        <f t="shared" si="2"/>
        <v>0.0714285714285714</v>
      </c>
    </row>
    <row r="78" spans="2:11">
      <c r="B78" s="7">
        <v>43541</v>
      </c>
      <c r="C78" s="8">
        <v>395416</v>
      </c>
      <c r="D78" s="9">
        <v>0.18</v>
      </c>
      <c r="E78" s="8">
        <v>36</v>
      </c>
      <c r="F78" s="8">
        <v>22</v>
      </c>
      <c r="G78" s="8">
        <v>29</v>
      </c>
      <c r="H78" s="10">
        <v>382</v>
      </c>
      <c r="I78" s="10">
        <v>34</v>
      </c>
      <c r="J78" s="9">
        <v>0.93</v>
      </c>
      <c r="K78" s="3">
        <f t="shared" si="2"/>
        <v>0.16</v>
      </c>
    </row>
    <row r="79" spans="2:11">
      <c r="B79" s="7">
        <v>43542</v>
      </c>
      <c r="C79" s="8">
        <v>395027</v>
      </c>
      <c r="D79" s="9">
        <v>0.19</v>
      </c>
      <c r="E79" s="8">
        <v>30</v>
      </c>
      <c r="F79" s="8">
        <v>21</v>
      </c>
      <c r="G79" s="8">
        <v>29</v>
      </c>
      <c r="H79" s="10">
        <v>375</v>
      </c>
      <c r="I79" s="10">
        <v>37</v>
      </c>
      <c r="J79" s="9">
        <v>0.95</v>
      </c>
      <c r="K79" s="3">
        <f t="shared" si="2"/>
        <v>0.16</v>
      </c>
    </row>
    <row r="80" spans="2:11">
      <c r="B80" s="7">
        <v>43543</v>
      </c>
      <c r="C80" s="8">
        <v>380462</v>
      </c>
      <c r="D80" s="9">
        <v>0.19</v>
      </c>
      <c r="E80" s="8">
        <v>37</v>
      </c>
      <c r="F80" s="8">
        <v>20</v>
      </c>
      <c r="G80" s="8">
        <v>25</v>
      </c>
      <c r="H80" s="10">
        <v>400</v>
      </c>
      <c r="I80" s="10">
        <v>33</v>
      </c>
      <c r="J80" s="9">
        <v>0.65</v>
      </c>
      <c r="K80" s="3">
        <f t="shared" si="2"/>
        <v>0</v>
      </c>
    </row>
    <row r="81" spans="2:11">
      <c r="B81" s="7">
        <v>43544</v>
      </c>
      <c r="C81" s="8">
        <v>391681</v>
      </c>
      <c r="D81" s="9">
        <v>0.18</v>
      </c>
      <c r="E81" s="8">
        <v>38</v>
      </c>
      <c r="F81" s="8">
        <v>21</v>
      </c>
      <c r="G81" s="8">
        <v>29</v>
      </c>
      <c r="H81" s="10">
        <v>383</v>
      </c>
      <c r="I81" s="10">
        <v>36</v>
      </c>
      <c r="J81" s="9">
        <v>0.93</v>
      </c>
      <c r="K81" s="3">
        <f t="shared" si="2"/>
        <v>0</v>
      </c>
    </row>
    <row r="82" spans="2:11">
      <c r="B82" s="7">
        <v>43545</v>
      </c>
      <c r="C82" s="8">
        <v>382856</v>
      </c>
      <c r="D82" s="9">
        <v>0.19</v>
      </c>
      <c r="E82" s="8">
        <v>36</v>
      </c>
      <c r="F82" s="8">
        <v>18</v>
      </c>
      <c r="G82" s="8">
        <v>28</v>
      </c>
      <c r="H82" s="10">
        <v>379</v>
      </c>
      <c r="I82" s="10">
        <v>39</v>
      </c>
      <c r="J82" s="9">
        <v>0.95</v>
      </c>
      <c r="K82" s="3">
        <f t="shared" si="2"/>
        <v>0</v>
      </c>
    </row>
    <row r="83" spans="2:11">
      <c r="B83" s="7">
        <v>43546</v>
      </c>
      <c r="C83" s="8">
        <v>395181</v>
      </c>
      <c r="D83" s="9">
        <v>0.17</v>
      </c>
      <c r="E83" s="8">
        <v>40</v>
      </c>
      <c r="F83" s="8">
        <v>17</v>
      </c>
      <c r="G83" s="8">
        <v>27</v>
      </c>
      <c r="H83" s="10">
        <v>379</v>
      </c>
      <c r="I83" s="10">
        <v>32</v>
      </c>
      <c r="J83" s="9">
        <v>0.95</v>
      </c>
      <c r="K83" s="3">
        <f t="shared" si="2"/>
        <v>0</v>
      </c>
    </row>
    <row r="84" spans="2:11">
      <c r="B84" s="7">
        <v>43547</v>
      </c>
      <c r="C84" s="8">
        <v>397192</v>
      </c>
      <c r="D84" s="9">
        <v>0.17</v>
      </c>
      <c r="E84" s="8">
        <v>38</v>
      </c>
      <c r="F84" s="8">
        <v>20</v>
      </c>
      <c r="G84" s="8">
        <v>30</v>
      </c>
      <c r="H84" s="10">
        <v>386</v>
      </c>
      <c r="I84" s="10">
        <v>34</v>
      </c>
      <c r="J84" s="9">
        <v>0.92</v>
      </c>
      <c r="K84" s="3">
        <f t="shared" si="2"/>
        <v>0</v>
      </c>
    </row>
    <row r="85" spans="2:11">
      <c r="B85" s="7">
        <v>43548</v>
      </c>
      <c r="C85" s="8">
        <v>401966</v>
      </c>
      <c r="D85" s="9">
        <v>0.17</v>
      </c>
      <c r="E85" s="8">
        <v>38</v>
      </c>
      <c r="F85" s="8">
        <v>20</v>
      </c>
      <c r="G85" s="8">
        <v>26</v>
      </c>
      <c r="H85" s="10">
        <v>350</v>
      </c>
      <c r="I85" s="10">
        <v>40</v>
      </c>
      <c r="J85" s="9">
        <v>0.91</v>
      </c>
      <c r="K85" s="3">
        <f t="shared" si="2"/>
        <v>-0.103448275862069</v>
      </c>
    </row>
    <row r="86" spans="2:11">
      <c r="B86" s="7">
        <v>43549</v>
      </c>
      <c r="C86" s="8">
        <v>382312</v>
      </c>
      <c r="D86" s="9">
        <v>0.19</v>
      </c>
      <c r="E86" s="8">
        <v>31</v>
      </c>
      <c r="F86" s="8">
        <v>22</v>
      </c>
      <c r="G86" s="8">
        <v>27</v>
      </c>
      <c r="H86" s="10">
        <v>390</v>
      </c>
      <c r="I86" s="10">
        <v>32</v>
      </c>
      <c r="J86" s="9">
        <v>0.92</v>
      </c>
      <c r="K86" s="3">
        <f t="shared" si="2"/>
        <v>-0.0689655172413793</v>
      </c>
    </row>
    <row r="87" spans="2:11">
      <c r="B87" s="7">
        <v>43550</v>
      </c>
      <c r="C87" s="8">
        <v>395869</v>
      </c>
      <c r="D87" s="9">
        <v>0.17</v>
      </c>
      <c r="E87" s="8">
        <v>39</v>
      </c>
      <c r="F87" s="8">
        <v>18</v>
      </c>
      <c r="G87" s="8">
        <v>25</v>
      </c>
      <c r="H87" s="10">
        <v>366</v>
      </c>
      <c r="I87" s="10">
        <v>36</v>
      </c>
      <c r="J87" s="9">
        <v>0.94</v>
      </c>
      <c r="K87" s="3">
        <f t="shared" si="2"/>
        <v>0</v>
      </c>
    </row>
    <row r="88" spans="2:11">
      <c r="B88" s="7">
        <v>43551</v>
      </c>
      <c r="C88" s="8">
        <v>408200</v>
      </c>
      <c r="D88" s="9">
        <v>0.19</v>
      </c>
      <c r="E88" s="8">
        <v>35</v>
      </c>
      <c r="F88" s="8">
        <v>17</v>
      </c>
      <c r="G88" s="8">
        <v>28</v>
      </c>
      <c r="H88" s="10">
        <v>384</v>
      </c>
      <c r="I88" s="10">
        <v>35</v>
      </c>
      <c r="J88" s="9">
        <v>0.93</v>
      </c>
      <c r="K88" s="3">
        <f t="shared" si="2"/>
        <v>-0.0344827586206897</v>
      </c>
    </row>
    <row r="89" spans="2:11">
      <c r="B89" s="7">
        <v>43552</v>
      </c>
      <c r="C89" s="8">
        <v>404886</v>
      </c>
      <c r="D89" s="9">
        <v>0.17</v>
      </c>
      <c r="E89" s="8">
        <v>35</v>
      </c>
      <c r="F89" s="8">
        <v>18</v>
      </c>
      <c r="G89" s="8">
        <v>30</v>
      </c>
      <c r="H89" s="10">
        <v>395</v>
      </c>
      <c r="I89" s="10">
        <v>34</v>
      </c>
      <c r="J89" s="9">
        <v>0.93</v>
      </c>
      <c r="K89" s="3">
        <f t="shared" si="2"/>
        <v>0.0714285714285714</v>
      </c>
    </row>
    <row r="90" spans="2:11">
      <c r="B90" s="7">
        <v>43553</v>
      </c>
      <c r="C90" s="8">
        <v>389891</v>
      </c>
      <c r="D90" s="9">
        <v>0.19</v>
      </c>
      <c r="E90" s="8">
        <v>38</v>
      </c>
      <c r="F90" s="8">
        <v>17</v>
      </c>
      <c r="G90" s="8">
        <v>25</v>
      </c>
      <c r="H90" s="10">
        <v>388</v>
      </c>
      <c r="I90" s="10">
        <v>36</v>
      </c>
      <c r="J90" s="9">
        <v>0.95</v>
      </c>
      <c r="K90" s="3">
        <f t="shared" si="2"/>
        <v>-0.0740740740740741</v>
      </c>
    </row>
    <row r="91" spans="2:11">
      <c r="B91" s="7">
        <v>43554</v>
      </c>
      <c r="C91" s="8">
        <v>380769</v>
      </c>
      <c r="D91" s="9">
        <v>0.18</v>
      </c>
      <c r="E91" s="8">
        <v>39</v>
      </c>
      <c r="F91" s="8">
        <v>18</v>
      </c>
      <c r="G91" s="8">
        <v>28</v>
      </c>
      <c r="H91" s="10">
        <v>354</v>
      </c>
      <c r="I91" s="10">
        <v>30</v>
      </c>
      <c r="J91" s="9">
        <v>0.92</v>
      </c>
      <c r="K91" s="3">
        <f t="shared" si="2"/>
        <v>-0.0666666666666667</v>
      </c>
    </row>
    <row r="92" spans="2:11">
      <c r="B92" s="7">
        <v>43555</v>
      </c>
      <c r="C92" s="8">
        <v>398067</v>
      </c>
      <c r="D92" s="9">
        <v>0.19</v>
      </c>
      <c r="E92" s="8">
        <v>36</v>
      </c>
      <c r="F92" s="8">
        <v>17</v>
      </c>
      <c r="G92" s="8">
        <v>29</v>
      </c>
      <c r="H92" s="10">
        <v>363</v>
      </c>
      <c r="I92" s="10">
        <v>37</v>
      </c>
      <c r="J92" s="9">
        <v>0.95</v>
      </c>
      <c r="K92" s="3">
        <f t="shared" si="2"/>
        <v>0.115384615384615</v>
      </c>
    </row>
    <row r="93" spans="2:11">
      <c r="B93" s="7">
        <v>43556</v>
      </c>
      <c r="C93" s="8">
        <v>409072</v>
      </c>
      <c r="D93" s="9">
        <v>0.17</v>
      </c>
      <c r="E93" s="8">
        <v>36</v>
      </c>
      <c r="F93" s="8">
        <v>21</v>
      </c>
      <c r="G93" s="8">
        <v>29</v>
      </c>
      <c r="H93" s="10">
        <v>354</v>
      </c>
      <c r="I93" s="10">
        <v>35</v>
      </c>
      <c r="J93" s="9">
        <v>0.91</v>
      </c>
      <c r="K93" s="3">
        <f t="shared" si="2"/>
        <v>0.0740740740740741</v>
      </c>
    </row>
    <row r="94" spans="2:11">
      <c r="B94" s="7">
        <v>43557</v>
      </c>
      <c r="C94" s="8">
        <v>385907</v>
      </c>
      <c r="D94" s="9">
        <v>0.19</v>
      </c>
      <c r="E94" s="8">
        <v>35</v>
      </c>
      <c r="F94" s="8">
        <v>22</v>
      </c>
      <c r="G94" s="8">
        <v>25</v>
      </c>
      <c r="H94" s="10">
        <v>383</v>
      </c>
      <c r="I94" s="10">
        <v>33</v>
      </c>
      <c r="J94" s="9">
        <v>0.95</v>
      </c>
      <c r="K94" s="3">
        <f t="shared" si="2"/>
        <v>0</v>
      </c>
    </row>
    <row r="95" spans="2:11">
      <c r="B95" s="7">
        <v>43558</v>
      </c>
      <c r="C95" s="8">
        <v>410264</v>
      </c>
      <c r="D95" s="9">
        <v>0.17</v>
      </c>
      <c r="E95" s="8">
        <v>37</v>
      </c>
      <c r="F95" s="8">
        <v>21</v>
      </c>
      <c r="G95" s="8">
        <v>28</v>
      </c>
      <c r="H95" s="10">
        <v>361</v>
      </c>
      <c r="I95" s="10">
        <v>33</v>
      </c>
      <c r="J95" s="9">
        <v>0.91</v>
      </c>
      <c r="K95" s="3">
        <f t="shared" si="2"/>
        <v>0</v>
      </c>
    </row>
    <row r="96" spans="2:11">
      <c r="B96" s="7">
        <v>43559</v>
      </c>
      <c r="C96" s="8">
        <v>406272</v>
      </c>
      <c r="D96" s="9">
        <v>0.1</v>
      </c>
      <c r="E96" s="8">
        <v>35</v>
      </c>
      <c r="F96" s="8">
        <v>21</v>
      </c>
      <c r="G96" s="8">
        <v>29</v>
      </c>
      <c r="H96" s="10">
        <v>388</v>
      </c>
      <c r="I96" s="10">
        <v>40</v>
      </c>
      <c r="J96" s="9">
        <v>0.92</v>
      </c>
      <c r="K96" s="3">
        <f t="shared" si="2"/>
        <v>-0.0333333333333333</v>
      </c>
    </row>
    <row r="97" spans="2:11">
      <c r="B97" s="7">
        <v>43560</v>
      </c>
      <c r="C97" s="8">
        <v>388271</v>
      </c>
      <c r="D97" s="9">
        <v>0.18</v>
      </c>
      <c r="E97" s="8">
        <v>34</v>
      </c>
      <c r="F97" s="8">
        <v>17</v>
      </c>
      <c r="G97" s="8">
        <v>28</v>
      </c>
      <c r="H97" s="10">
        <v>361</v>
      </c>
      <c r="I97" s="10">
        <v>36</v>
      </c>
      <c r="J97" s="9">
        <v>0.95</v>
      </c>
      <c r="K97" s="3">
        <f t="shared" si="2"/>
        <v>0.12</v>
      </c>
    </row>
    <row r="98" spans="2:11">
      <c r="B98" s="7">
        <v>43561</v>
      </c>
      <c r="C98" s="8">
        <v>403590</v>
      </c>
      <c r="D98" s="9">
        <v>0.17</v>
      </c>
      <c r="E98" s="8">
        <v>30</v>
      </c>
      <c r="F98" s="8">
        <v>18</v>
      </c>
      <c r="G98" s="8">
        <v>25</v>
      </c>
      <c r="H98" s="10">
        <v>363</v>
      </c>
      <c r="I98" s="10">
        <v>30</v>
      </c>
      <c r="J98" s="9">
        <v>0.91</v>
      </c>
      <c r="K98" s="3">
        <f t="shared" si="2"/>
        <v>-0.107142857142857</v>
      </c>
    </row>
    <row r="99" spans="2:11">
      <c r="B99" s="7">
        <v>43562</v>
      </c>
      <c r="C99" s="8">
        <v>403770</v>
      </c>
      <c r="D99" s="9">
        <v>0.18</v>
      </c>
      <c r="E99" s="8">
        <v>37</v>
      </c>
      <c r="F99" s="8">
        <v>22</v>
      </c>
      <c r="G99" s="8">
        <v>27</v>
      </c>
      <c r="H99" s="10">
        <v>391</v>
      </c>
      <c r="I99" s="10">
        <v>31</v>
      </c>
      <c r="J99" s="9">
        <v>0.95</v>
      </c>
      <c r="K99" s="3">
        <f t="shared" si="2"/>
        <v>-0.0689655172413793</v>
      </c>
    </row>
    <row r="100" spans="2:11">
      <c r="B100" s="7">
        <v>43563</v>
      </c>
      <c r="C100" s="8">
        <v>390761</v>
      </c>
      <c r="D100" s="9">
        <v>0.19</v>
      </c>
      <c r="E100" s="8">
        <v>32</v>
      </c>
      <c r="F100" s="8">
        <v>21</v>
      </c>
      <c r="G100" s="8">
        <v>27</v>
      </c>
      <c r="H100" s="10">
        <v>387</v>
      </c>
      <c r="I100" s="10">
        <v>34</v>
      </c>
      <c r="J100" s="9">
        <v>0.92</v>
      </c>
      <c r="K100" s="3">
        <f t="shared" si="2"/>
        <v>-0.0689655172413793</v>
      </c>
    </row>
    <row r="101" spans="2:11">
      <c r="B101" s="7">
        <v>43564</v>
      </c>
      <c r="C101" s="8">
        <v>395003</v>
      </c>
      <c r="D101" s="9">
        <v>0.19</v>
      </c>
      <c r="E101" s="8">
        <v>34</v>
      </c>
      <c r="F101" s="8">
        <v>22</v>
      </c>
      <c r="G101" s="8">
        <v>25</v>
      </c>
      <c r="H101" s="10">
        <v>400</v>
      </c>
      <c r="I101" s="10">
        <v>34</v>
      </c>
      <c r="J101" s="9">
        <v>0.95</v>
      </c>
      <c r="K101" s="3">
        <f t="shared" si="2"/>
        <v>0</v>
      </c>
    </row>
    <row r="102" spans="2:11">
      <c r="B102" s="7">
        <v>43565</v>
      </c>
      <c r="C102" s="8">
        <v>395190</v>
      </c>
      <c r="D102" s="9">
        <v>0.19</v>
      </c>
      <c r="E102" s="8">
        <v>32</v>
      </c>
      <c r="F102" s="8">
        <v>20</v>
      </c>
      <c r="G102" s="8">
        <v>25</v>
      </c>
      <c r="H102" s="10">
        <v>384</v>
      </c>
      <c r="I102" s="10">
        <v>30</v>
      </c>
      <c r="J102" s="9">
        <v>0.95</v>
      </c>
      <c r="K102" s="3">
        <f t="shared" si="2"/>
        <v>-0.107142857142857</v>
      </c>
    </row>
    <row r="103" spans="2:11">
      <c r="B103" s="7">
        <v>43566</v>
      </c>
      <c r="C103" s="8">
        <v>394581</v>
      </c>
      <c r="D103" s="9">
        <v>0.18</v>
      </c>
      <c r="E103" s="8">
        <v>35</v>
      </c>
      <c r="F103" s="8">
        <v>19</v>
      </c>
      <c r="G103" s="8">
        <v>25</v>
      </c>
      <c r="H103" s="10">
        <v>387</v>
      </c>
      <c r="I103" s="10">
        <v>36</v>
      </c>
      <c r="J103" s="9">
        <v>0.91</v>
      </c>
      <c r="K103" s="3">
        <f t="shared" si="2"/>
        <v>-0.137931034482759</v>
      </c>
    </row>
    <row r="104" spans="2:11">
      <c r="B104" s="7">
        <v>43567</v>
      </c>
      <c r="C104" s="8">
        <v>406144</v>
      </c>
      <c r="D104" s="9">
        <v>0.17</v>
      </c>
      <c r="E104" s="8">
        <v>32</v>
      </c>
      <c r="F104" s="8">
        <v>17</v>
      </c>
      <c r="G104" s="8">
        <v>28</v>
      </c>
      <c r="H104" s="10">
        <v>360</v>
      </c>
      <c r="I104" s="10">
        <v>32</v>
      </c>
      <c r="J104" s="9">
        <v>0.95</v>
      </c>
      <c r="K104" s="3">
        <f t="shared" si="2"/>
        <v>0</v>
      </c>
    </row>
    <row r="105" spans="2:11">
      <c r="B105" s="7">
        <v>43568</v>
      </c>
      <c r="C105" s="8">
        <v>381621</v>
      </c>
      <c r="D105" s="9">
        <v>0.17</v>
      </c>
      <c r="E105" s="8">
        <v>31</v>
      </c>
      <c r="F105" s="8">
        <v>21</v>
      </c>
      <c r="G105" s="8">
        <v>25</v>
      </c>
      <c r="H105" s="10">
        <v>366</v>
      </c>
      <c r="I105" s="10">
        <v>32</v>
      </c>
      <c r="J105" s="9">
        <v>0.91</v>
      </c>
      <c r="K105" s="3">
        <f t="shared" si="2"/>
        <v>0</v>
      </c>
    </row>
    <row r="106" spans="2:11">
      <c r="B106" s="7">
        <v>43569</v>
      </c>
      <c r="C106" s="8">
        <v>396665</v>
      </c>
      <c r="D106" s="9">
        <v>0.17</v>
      </c>
      <c r="E106" s="8">
        <v>38</v>
      </c>
      <c r="F106" s="8">
        <v>22</v>
      </c>
      <c r="G106" s="8">
        <v>29</v>
      </c>
      <c r="H106" s="10">
        <v>395</v>
      </c>
      <c r="I106" s="10">
        <v>35</v>
      </c>
      <c r="J106" s="9">
        <v>0.95</v>
      </c>
      <c r="K106" s="3">
        <f t="shared" si="2"/>
        <v>0.0740740740740741</v>
      </c>
    </row>
    <row r="107" spans="2:11">
      <c r="B107" s="7">
        <v>43570</v>
      </c>
      <c r="C107" s="8">
        <v>406139</v>
      </c>
      <c r="D107" s="9">
        <v>0.17</v>
      </c>
      <c r="E107" s="8">
        <v>31</v>
      </c>
      <c r="F107" s="8">
        <v>17</v>
      </c>
      <c r="G107" s="8">
        <v>26</v>
      </c>
      <c r="H107" s="10">
        <v>360</v>
      </c>
      <c r="I107" s="10">
        <v>35</v>
      </c>
      <c r="J107" s="9">
        <v>0.94</v>
      </c>
      <c r="K107" s="3">
        <f t="shared" si="2"/>
        <v>-0.037037037037037</v>
      </c>
    </row>
    <row r="108" spans="2:11">
      <c r="B108" s="7">
        <v>43571</v>
      </c>
      <c r="C108" s="8">
        <v>400491</v>
      </c>
      <c r="D108" s="9">
        <v>0.18</v>
      </c>
      <c r="E108" s="8">
        <v>33</v>
      </c>
      <c r="F108" s="8">
        <v>22</v>
      </c>
      <c r="G108" s="8">
        <v>25</v>
      </c>
      <c r="H108" s="10">
        <v>394</v>
      </c>
      <c r="I108" s="10">
        <v>30</v>
      </c>
      <c r="J108" s="9">
        <v>0.92</v>
      </c>
      <c r="K108" s="3">
        <f t="shared" si="2"/>
        <v>0</v>
      </c>
    </row>
    <row r="109" spans="2:11">
      <c r="B109" s="7">
        <v>43572</v>
      </c>
      <c r="C109" s="8">
        <v>400313</v>
      </c>
      <c r="D109" s="9">
        <v>0.18</v>
      </c>
      <c r="E109" s="8">
        <v>31</v>
      </c>
      <c r="F109" s="8">
        <v>17</v>
      </c>
      <c r="G109" s="8">
        <v>30</v>
      </c>
      <c r="H109" s="10">
        <v>387</v>
      </c>
      <c r="I109" s="10">
        <v>35</v>
      </c>
      <c r="J109" s="9">
        <v>0.92</v>
      </c>
      <c r="K109" s="3">
        <f t="shared" si="2"/>
        <v>0.2</v>
      </c>
    </row>
    <row r="110" spans="2:11">
      <c r="B110" s="7">
        <v>43573</v>
      </c>
      <c r="C110" s="8">
        <v>389107</v>
      </c>
      <c r="D110" s="9">
        <v>0.29</v>
      </c>
      <c r="E110" s="8">
        <v>32</v>
      </c>
      <c r="F110" s="8">
        <v>18</v>
      </c>
      <c r="G110" s="8">
        <v>28</v>
      </c>
      <c r="H110" s="10">
        <v>364</v>
      </c>
      <c r="I110" s="10">
        <v>40</v>
      </c>
      <c r="J110" s="9">
        <v>0.91</v>
      </c>
      <c r="K110" s="3">
        <f t="shared" si="2"/>
        <v>0.12</v>
      </c>
    </row>
    <row r="111" spans="2:11">
      <c r="B111" s="7">
        <v>43574</v>
      </c>
      <c r="C111" s="8">
        <v>384879</v>
      </c>
      <c r="D111" s="9">
        <v>0.18</v>
      </c>
      <c r="E111" s="8">
        <v>39</v>
      </c>
      <c r="F111" s="8">
        <v>17</v>
      </c>
      <c r="G111" s="8">
        <v>27</v>
      </c>
      <c r="H111" s="10">
        <v>351</v>
      </c>
      <c r="I111" s="10">
        <v>36</v>
      </c>
      <c r="J111" s="9">
        <v>0.95</v>
      </c>
      <c r="K111" s="3">
        <f t="shared" si="2"/>
        <v>-0.0357142857142857</v>
      </c>
    </row>
    <row r="112" spans="2:11">
      <c r="B112" s="7">
        <v>43575</v>
      </c>
      <c r="C112" s="8">
        <v>384256</v>
      </c>
      <c r="D112" s="9">
        <v>0.18</v>
      </c>
      <c r="E112" s="8">
        <v>35</v>
      </c>
      <c r="F112" s="8">
        <v>17</v>
      </c>
      <c r="G112" s="8">
        <v>29</v>
      </c>
      <c r="H112" s="10">
        <v>395</v>
      </c>
      <c r="I112" s="10">
        <v>34</v>
      </c>
      <c r="J112" s="9">
        <v>0.94</v>
      </c>
      <c r="K112" s="3">
        <f t="shared" si="2"/>
        <v>0.16</v>
      </c>
    </row>
    <row r="113" spans="2:11">
      <c r="B113" s="7">
        <v>43576</v>
      </c>
      <c r="C113" s="8">
        <v>405625</v>
      </c>
      <c r="D113" s="9">
        <v>0.17</v>
      </c>
      <c r="E113" s="8">
        <v>34</v>
      </c>
      <c r="F113" s="8">
        <v>18</v>
      </c>
      <c r="G113" s="8">
        <v>25</v>
      </c>
      <c r="H113" s="10">
        <v>380</v>
      </c>
      <c r="I113" s="10">
        <v>34</v>
      </c>
      <c r="J113" s="9">
        <v>0.94</v>
      </c>
      <c r="K113" s="3">
        <f t="shared" si="2"/>
        <v>-0.137931034482759</v>
      </c>
    </row>
    <row r="114" spans="2:11">
      <c r="B114" s="7">
        <v>43577</v>
      </c>
      <c r="C114" s="8">
        <v>385119</v>
      </c>
      <c r="D114" s="9">
        <v>0.19</v>
      </c>
      <c r="E114" s="8">
        <v>31</v>
      </c>
      <c r="F114" s="8">
        <v>17</v>
      </c>
      <c r="G114" s="8">
        <v>26</v>
      </c>
      <c r="H114" s="10">
        <v>383</v>
      </c>
      <c r="I114" s="10">
        <v>33</v>
      </c>
      <c r="J114" s="9">
        <v>0.95</v>
      </c>
      <c r="K114" s="3">
        <f t="shared" si="2"/>
        <v>0</v>
      </c>
    </row>
    <row r="115" spans="2:11">
      <c r="B115" s="7">
        <v>43578</v>
      </c>
      <c r="C115" s="8">
        <v>392946</v>
      </c>
      <c r="D115" s="9">
        <v>0.18</v>
      </c>
      <c r="E115" s="8">
        <v>38</v>
      </c>
      <c r="F115" s="8">
        <v>21</v>
      </c>
      <c r="G115" s="8">
        <v>27</v>
      </c>
      <c r="H115" s="10">
        <v>390</v>
      </c>
      <c r="I115" s="10">
        <v>37</v>
      </c>
      <c r="J115" s="9">
        <v>0.93</v>
      </c>
      <c r="K115" s="3">
        <f t="shared" si="2"/>
        <v>0.08</v>
      </c>
    </row>
    <row r="116" spans="2:11">
      <c r="B116" s="7">
        <v>43579</v>
      </c>
      <c r="C116" s="8">
        <v>394455</v>
      </c>
      <c r="D116" s="9">
        <v>0.17</v>
      </c>
      <c r="E116" s="8">
        <v>37</v>
      </c>
      <c r="F116" s="8">
        <v>18</v>
      </c>
      <c r="G116" s="8">
        <v>25</v>
      </c>
      <c r="H116" s="10">
        <v>383</v>
      </c>
      <c r="I116" s="10">
        <v>39</v>
      </c>
      <c r="J116" s="9">
        <v>0.94</v>
      </c>
      <c r="K116" s="3">
        <f t="shared" si="2"/>
        <v>-0.166666666666667</v>
      </c>
    </row>
    <row r="117" spans="2:11">
      <c r="B117" s="7">
        <v>43580</v>
      </c>
      <c r="C117" s="8">
        <v>393483</v>
      </c>
      <c r="D117" s="9">
        <v>0.17</v>
      </c>
      <c r="E117" s="8">
        <v>30</v>
      </c>
      <c r="F117" s="8">
        <v>17</v>
      </c>
      <c r="G117" s="8">
        <v>28</v>
      </c>
      <c r="H117" s="10">
        <v>383</v>
      </c>
      <c r="I117" s="10">
        <v>38</v>
      </c>
      <c r="J117" s="9">
        <v>0.91</v>
      </c>
      <c r="K117" s="3">
        <f t="shared" si="2"/>
        <v>0</v>
      </c>
    </row>
    <row r="118" spans="2:11">
      <c r="B118" s="7">
        <v>43581</v>
      </c>
      <c r="C118" s="8">
        <v>387973</v>
      </c>
      <c r="D118" s="9">
        <v>0.17</v>
      </c>
      <c r="E118" s="8">
        <v>38</v>
      </c>
      <c r="F118" s="8">
        <v>19</v>
      </c>
      <c r="G118" s="8">
        <v>30</v>
      </c>
      <c r="H118" s="10">
        <v>367</v>
      </c>
      <c r="I118" s="10">
        <v>30</v>
      </c>
      <c r="J118" s="9">
        <v>0.94</v>
      </c>
      <c r="K118" s="3">
        <f t="shared" si="2"/>
        <v>0.111111111111111</v>
      </c>
    </row>
    <row r="119" spans="2:11">
      <c r="B119" s="7">
        <v>43582</v>
      </c>
      <c r="C119" s="8">
        <v>388059</v>
      </c>
      <c r="D119" s="9">
        <v>0.19</v>
      </c>
      <c r="E119" s="8">
        <v>31</v>
      </c>
      <c r="F119" s="8">
        <v>20</v>
      </c>
      <c r="G119" s="8">
        <v>29</v>
      </c>
      <c r="H119" s="10">
        <v>366</v>
      </c>
      <c r="I119" s="10">
        <v>36</v>
      </c>
      <c r="J119" s="9">
        <v>0.94</v>
      </c>
      <c r="K119" s="3">
        <f t="shared" si="2"/>
        <v>0</v>
      </c>
    </row>
    <row r="120" spans="2:11">
      <c r="B120" s="7">
        <v>43583</v>
      </c>
      <c r="C120" s="8">
        <v>394554</v>
      </c>
      <c r="D120" s="9">
        <v>0.18</v>
      </c>
      <c r="E120" s="8">
        <v>30</v>
      </c>
      <c r="F120" s="8">
        <v>20</v>
      </c>
      <c r="G120" s="8">
        <v>29</v>
      </c>
      <c r="H120" s="10">
        <v>389</v>
      </c>
      <c r="I120" s="10">
        <v>31</v>
      </c>
      <c r="J120" s="9">
        <v>0.93</v>
      </c>
      <c r="K120" s="3">
        <f t="shared" si="2"/>
        <v>0.16</v>
      </c>
    </row>
    <row r="121" spans="2:11">
      <c r="B121" s="7">
        <v>43584</v>
      </c>
      <c r="C121" s="8">
        <v>395744</v>
      </c>
      <c r="D121" s="9">
        <v>0.18</v>
      </c>
      <c r="E121" s="8">
        <v>38</v>
      </c>
      <c r="F121" s="8">
        <v>20</v>
      </c>
      <c r="G121" s="8">
        <v>27</v>
      </c>
      <c r="H121" s="10">
        <v>366</v>
      </c>
      <c r="I121" s="10">
        <v>31</v>
      </c>
      <c r="J121" s="9">
        <v>0.91</v>
      </c>
      <c r="K121" s="3">
        <f t="shared" si="2"/>
        <v>0.0384615384615385</v>
      </c>
    </row>
    <row r="122" spans="2:11">
      <c r="B122" s="7">
        <v>43585</v>
      </c>
      <c r="C122" s="8">
        <v>405172</v>
      </c>
      <c r="D122" s="9">
        <v>0.17</v>
      </c>
      <c r="E122" s="8">
        <v>33</v>
      </c>
      <c r="F122" s="8">
        <v>19</v>
      </c>
      <c r="G122" s="8">
        <v>27</v>
      </c>
      <c r="H122" s="10">
        <v>380</v>
      </c>
      <c r="I122" s="10">
        <v>34</v>
      </c>
      <c r="J122" s="9">
        <v>0.94</v>
      </c>
      <c r="K122" s="3">
        <f t="shared" si="2"/>
        <v>0</v>
      </c>
    </row>
    <row r="123" spans="2:11">
      <c r="B123" s="7">
        <v>43586</v>
      </c>
      <c r="C123" s="8">
        <v>410255</v>
      </c>
      <c r="D123" s="9">
        <v>0.18</v>
      </c>
      <c r="E123" s="8">
        <v>40</v>
      </c>
      <c r="F123" s="8">
        <v>18</v>
      </c>
      <c r="G123" s="8">
        <v>27</v>
      </c>
      <c r="H123" s="10">
        <v>378</v>
      </c>
      <c r="I123" s="10">
        <v>35</v>
      </c>
      <c r="J123" s="9">
        <v>0.94</v>
      </c>
      <c r="K123" s="3">
        <f t="shared" si="2"/>
        <v>0.08</v>
      </c>
    </row>
    <row r="124" spans="2:11">
      <c r="B124" s="7">
        <v>43587</v>
      </c>
      <c r="C124" s="8">
        <v>390331</v>
      </c>
      <c r="D124" s="9">
        <v>0.19</v>
      </c>
      <c r="E124" s="8">
        <v>31</v>
      </c>
      <c r="F124" s="8">
        <v>18</v>
      </c>
      <c r="G124" s="8">
        <v>30</v>
      </c>
      <c r="H124" s="10">
        <v>378</v>
      </c>
      <c r="I124" s="10">
        <v>36</v>
      </c>
      <c r="J124" s="9">
        <v>0.95</v>
      </c>
      <c r="K124" s="3">
        <f t="shared" si="2"/>
        <v>0.0714285714285714</v>
      </c>
    </row>
    <row r="125" spans="2:11">
      <c r="B125" s="7">
        <v>43588</v>
      </c>
      <c r="C125" s="8">
        <v>400375</v>
      </c>
      <c r="D125" s="9">
        <v>0.18</v>
      </c>
      <c r="E125" s="8">
        <v>37</v>
      </c>
      <c r="F125" s="8">
        <v>18</v>
      </c>
      <c r="G125" s="8">
        <v>27</v>
      </c>
      <c r="H125" s="10">
        <v>365</v>
      </c>
      <c r="I125" s="10">
        <v>37</v>
      </c>
      <c r="J125" s="9">
        <v>0.93</v>
      </c>
      <c r="K125" s="3">
        <f t="shared" si="2"/>
        <v>-0.1</v>
      </c>
    </row>
    <row r="126" spans="2:11">
      <c r="B126" s="7">
        <v>43589</v>
      </c>
      <c r="C126" s="8">
        <v>400472</v>
      </c>
      <c r="D126" s="9">
        <v>0.19</v>
      </c>
      <c r="E126" s="8">
        <v>39</v>
      </c>
      <c r="F126" s="8">
        <v>19</v>
      </c>
      <c r="G126" s="8">
        <v>30</v>
      </c>
      <c r="H126" s="10">
        <v>370</v>
      </c>
      <c r="I126" s="10">
        <v>40</v>
      </c>
      <c r="J126" s="9">
        <v>0.94</v>
      </c>
      <c r="K126" s="3">
        <f t="shared" si="2"/>
        <v>0.0344827586206897</v>
      </c>
    </row>
    <row r="127" spans="2:11">
      <c r="B127" s="7">
        <v>43590</v>
      </c>
      <c r="C127" s="8">
        <v>387617</v>
      </c>
      <c r="D127" s="9">
        <v>0.18</v>
      </c>
      <c r="E127" s="8">
        <v>34</v>
      </c>
      <c r="F127" s="8">
        <v>21</v>
      </c>
      <c r="G127" s="8">
        <v>28</v>
      </c>
      <c r="H127" s="10">
        <v>397</v>
      </c>
      <c r="I127" s="10">
        <v>36</v>
      </c>
      <c r="J127" s="9">
        <v>0.93</v>
      </c>
      <c r="K127" s="3">
        <f t="shared" si="2"/>
        <v>-0.0344827586206897</v>
      </c>
    </row>
    <row r="128" spans="2:11">
      <c r="B128" s="7">
        <v>43591</v>
      </c>
      <c r="C128" s="8">
        <v>388170</v>
      </c>
      <c r="D128" s="9">
        <v>0.18</v>
      </c>
      <c r="E128" s="8">
        <v>32</v>
      </c>
      <c r="F128" s="8">
        <v>18</v>
      </c>
      <c r="G128" s="8">
        <v>29</v>
      </c>
      <c r="H128" s="10">
        <v>359</v>
      </c>
      <c r="I128" s="10">
        <v>35</v>
      </c>
      <c r="J128" s="9">
        <v>0.93</v>
      </c>
      <c r="K128" s="3">
        <f t="shared" si="2"/>
        <v>0.0740740740740741</v>
      </c>
    </row>
    <row r="129" spans="2:11">
      <c r="B129" s="7">
        <v>43592</v>
      </c>
      <c r="C129" s="8">
        <v>404780</v>
      </c>
      <c r="D129" s="9">
        <v>0.18</v>
      </c>
      <c r="E129" s="8">
        <v>37</v>
      </c>
      <c r="F129" s="8">
        <v>22</v>
      </c>
      <c r="G129" s="8">
        <v>29</v>
      </c>
      <c r="H129" s="10">
        <v>360</v>
      </c>
      <c r="I129" s="10">
        <v>31</v>
      </c>
      <c r="J129" s="9">
        <v>0.95</v>
      </c>
      <c r="K129" s="3">
        <f t="shared" si="2"/>
        <v>0.0740740740740741</v>
      </c>
    </row>
    <row r="130" spans="2:11">
      <c r="B130" s="7">
        <v>43593</v>
      </c>
      <c r="C130" s="8">
        <v>384639</v>
      </c>
      <c r="D130" s="9">
        <v>0.17</v>
      </c>
      <c r="E130" s="8">
        <v>35</v>
      </c>
      <c r="F130" s="8">
        <v>20</v>
      </c>
      <c r="G130" s="8">
        <v>29</v>
      </c>
      <c r="H130" s="10">
        <v>390</v>
      </c>
      <c r="I130" s="10">
        <v>38</v>
      </c>
      <c r="J130" s="9">
        <v>0.91</v>
      </c>
      <c r="K130" s="3">
        <f t="shared" si="2"/>
        <v>0.0740740740740741</v>
      </c>
    </row>
    <row r="131" spans="2:11">
      <c r="B131" s="7">
        <v>43594</v>
      </c>
      <c r="C131" s="8">
        <v>403290</v>
      </c>
      <c r="D131" s="9">
        <v>0.18</v>
      </c>
      <c r="E131" s="8">
        <v>32</v>
      </c>
      <c r="F131" s="8">
        <v>19</v>
      </c>
      <c r="G131" s="8">
        <v>26</v>
      </c>
      <c r="H131" s="10">
        <v>385</v>
      </c>
      <c r="I131" s="10">
        <v>40</v>
      </c>
      <c r="J131" s="9">
        <v>0.95</v>
      </c>
      <c r="K131" s="3">
        <f t="shared" si="2"/>
        <v>-0.133333333333333</v>
      </c>
    </row>
    <row r="132" spans="2:11">
      <c r="B132" s="7">
        <v>43595</v>
      </c>
      <c r="C132" s="8">
        <v>406517</v>
      </c>
      <c r="D132" s="9">
        <v>0.19</v>
      </c>
      <c r="E132" s="8">
        <v>40</v>
      </c>
      <c r="F132" s="8">
        <v>21</v>
      </c>
      <c r="G132" s="8">
        <v>25</v>
      </c>
      <c r="H132" s="10">
        <v>377</v>
      </c>
      <c r="I132" s="10">
        <v>39</v>
      </c>
      <c r="J132" s="9">
        <v>0.92</v>
      </c>
      <c r="K132" s="3">
        <f t="shared" si="2"/>
        <v>-0.0740740740740741</v>
      </c>
    </row>
    <row r="133" spans="2:11">
      <c r="B133" s="7">
        <v>43596</v>
      </c>
      <c r="C133" s="8">
        <v>398563</v>
      </c>
      <c r="D133" s="9">
        <v>0.17</v>
      </c>
      <c r="E133" s="8">
        <v>39</v>
      </c>
      <c r="F133" s="8">
        <v>17</v>
      </c>
      <c r="G133" s="8">
        <v>28</v>
      </c>
      <c r="H133" s="10">
        <v>367</v>
      </c>
      <c r="I133" s="10">
        <v>33</v>
      </c>
      <c r="J133" s="9">
        <v>0.91</v>
      </c>
      <c r="K133" s="3">
        <f t="shared" si="2"/>
        <v>-0.0666666666666667</v>
      </c>
    </row>
    <row r="134" spans="2:11">
      <c r="B134" s="7">
        <v>43597</v>
      </c>
      <c r="C134" s="8">
        <v>398790</v>
      </c>
      <c r="D134" s="9">
        <v>0.17</v>
      </c>
      <c r="E134" s="8">
        <v>34</v>
      </c>
      <c r="F134" s="8">
        <v>22</v>
      </c>
      <c r="G134" s="8">
        <v>27</v>
      </c>
      <c r="H134" s="10">
        <v>350</v>
      </c>
      <c r="I134" s="10">
        <v>30</v>
      </c>
      <c r="J134" s="9">
        <v>0.94</v>
      </c>
      <c r="K134" s="3">
        <f t="shared" si="2"/>
        <v>-0.0357142857142857</v>
      </c>
    </row>
    <row r="135" spans="2:11">
      <c r="B135" s="7">
        <v>43598</v>
      </c>
      <c r="C135" s="8">
        <v>385035</v>
      </c>
      <c r="D135" s="9">
        <v>0.17</v>
      </c>
      <c r="E135" s="8">
        <v>37</v>
      </c>
      <c r="F135" s="8">
        <v>19</v>
      </c>
      <c r="G135" s="8">
        <v>25</v>
      </c>
      <c r="H135" s="10">
        <v>395</v>
      </c>
      <c r="I135" s="10">
        <v>33</v>
      </c>
      <c r="J135" s="9">
        <v>0.93</v>
      </c>
      <c r="K135" s="3">
        <f t="shared" si="2"/>
        <v>-0.137931034482759</v>
      </c>
    </row>
    <row r="136" spans="2:11">
      <c r="B136" s="7">
        <v>43599</v>
      </c>
      <c r="C136" s="8">
        <v>387454</v>
      </c>
      <c r="D136" s="9">
        <v>0.17</v>
      </c>
      <c r="E136" s="8">
        <v>35</v>
      </c>
      <c r="F136" s="8">
        <v>20</v>
      </c>
      <c r="G136" s="8">
        <v>27</v>
      </c>
      <c r="H136" s="10">
        <v>389</v>
      </c>
      <c r="I136" s="10">
        <v>35</v>
      </c>
      <c r="J136" s="9">
        <v>0.91</v>
      </c>
      <c r="K136" s="3">
        <f t="shared" si="2"/>
        <v>-0.0689655172413793</v>
      </c>
    </row>
    <row r="137" spans="2:11">
      <c r="B137" s="7">
        <v>43600</v>
      </c>
      <c r="C137" s="8">
        <v>381343</v>
      </c>
      <c r="D137" s="9">
        <v>0.17</v>
      </c>
      <c r="E137" s="8">
        <v>37</v>
      </c>
      <c r="F137" s="8">
        <v>20</v>
      </c>
      <c r="G137" s="8">
        <v>29</v>
      </c>
      <c r="H137" s="10">
        <v>399</v>
      </c>
      <c r="I137" s="10">
        <v>36</v>
      </c>
      <c r="J137" s="9">
        <v>0.95</v>
      </c>
      <c r="K137" s="3">
        <f t="shared" si="2"/>
        <v>0</v>
      </c>
    </row>
    <row r="138" spans="2:11">
      <c r="B138" s="7">
        <v>43601</v>
      </c>
      <c r="C138" s="8">
        <v>382648</v>
      </c>
      <c r="D138" s="9">
        <v>0.17</v>
      </c>
      <c r="E138" s="8">
        <v>37</v>
      </c>
      <c r="F138" s="8">
        <v>22</v>
      </c>
      <c r="G138" s="8">
        <v>26</v>
      </c>
      <c r="H138" s="10">
        <v>390</v>
      </c>
      <c r="I138" s="10">
        <v>39</v>
      </c>
      <c r="J138" s="9">
        <v>0.93</v>
      </c>
      <c r="K138" s="3">
        <f t="shared" si="2"/>
        <v>0</v>
      </c>
    </row>
    <row r="139" spans="2:11">
      <c r="B139" s="7">
        <v>43602</v>
      </c>
      <c r="C139" s="8">
        <v>391140</v>
      </c>
      <c r="D139" s="9">
        <v>0.18</v>
      </c>
      <c r="E139" s="8">
        <v>32</v>
      </c>
      <c r="F139" s="8">
        <v>17</v>
      </c>
      <c r="G139" s="8">
        <v>25</v>
      </c>
      <c r="H139" s="10">
        <v>378</v>
      </c>
      <c r="I139" s="10">
        <v>35</v>
      </c>
      <c r="J139" s="9">
        <v>0.91</v>
      </c>
      <c r="K139" s="3">
        <f t="shared" ref="K139:K202" si="3">IFERROR((G139-G132)/G132,"NA")</f>
        <v>0</v>
      </c>
    </row>
    <row r="140" spans="2:11">
      <c r="B140" s="7">
        <v>43603</v>
      </c>
      <c r="C140" s="8">
        <v>389840</v>
      </c>
      <c r="D140" s="9">
        <v>0.17</v>
      </c>
      <c r="E140" s="8">
        <v>35</v>
      </c>
      <c r="F140" s="8">
        <v>22</v>
      </c>
      <c r="G140" s="8">
        <v>26</v>
      </c>
      <c r="H140" s="10">
        <v>377</v>
      </c>
      <c r="I140" s="10">
        <v>35</v>
      </c>
      <c r="J140" s="9">
        <v>0.93</v>
      </c>
      <c r="K140" s="3">
        <f t="shared" si="3"/>
        <v>-0.0714285714285714</v>
      </c>
    </row>
    <row r="141" spans="2:11">
      <c r="B141" s="7">
        <v>43604</v>
      </c>
      <c r="C141" s="8">
        <v>397741</v>
      </c>
      <c r="D141" s="9">
        <v>0.19</v>
      </c>
      <c r="E141" s="8">
        <v>31</v>
      </c>
      <c r="F141" s="8">
        <v>20</v>
      </c>
      <c r="G141" s="8">
        <v>25</v>
      </c>
      <c r="H141" s="10">
        <v>398</v>
      </c>
      <c r="I141" s="10">
        <v>34</v>
      </c>
      <c r="J141" s="9">
        <v>0.92</v>
      </c>
      <c r="K141" s="3">
        <f t="shared" si="3"/>
        <v>-0.0740740740740741</v>
      </c>
    </row>
    <row r="142" spans="2:11">
      <c r="B142" s="7">
        <v>43605</v>
      </c>
      <c r="C142" s="8">
        <v>409012</v>
      </c>
      <c r="D142" s="9">
        <v>0.19</v>
      </c>
      <c r="E142" s="8">
        <v>32</v>
      </c>
      <c r="F142" s="8">
        <v>22</v>
      </c>
      <c r="G142" s="8">
        <v>25</v>
      </c>
      <c r="H142" s="10">
        <v>379</v>
      </c>
      <c r="I142" s="10">
        <v>35</v>
      </c>
      <c r="J142" s="9">
        <v>0.93</v>
      </c>
      <c r="K142" s="3">
        <f t="shared" si="3"/>
        <v>0</v>
      </c>
    </row>
    <row r="143" spans="2:11">
      <c r="B143" s="7">
        <v>43606</v>
      </c>
      <c r="C143" s="8">
        <v>397624</v>
      </c>
      <c r="D143" s="9">
        <v>0.18</v>
      </c>
      <c r="E143" s="8">
        <v>35</v>
      </c>
      <c r="F143" s="8">
        <v>21</v>
      </c>
      <c r="G143" s="8">
        <v>25</v>
      </c>
      <c r="H143" s="10">
        <v>380</v>
      </c>
      <c r="I143" s="10">
        <v>37</v>
      </c>
      <c r="J143" s="9">
        <v>0.94</v>
      </c>
      <c r="K143" s="3">
        <f t="shared" si="3"/>
        <v>-0.0740740740740741</v>
      </c>
    </row>
    <row r="144" spans="2:11">
      <c r="B144" s="7">
        <v>43607</v>
      </c>
      <c r="C144" s="8">
        <v>387088</v>
      </c>
      <c r="D144" s="9">
        <v>0.18</v>
      </c>
      <c r="E144" s="8">
        <v>35</v>
      </c>
      <c r="F144" s="8">
        <v>17</v>
      </c>
      <c r="G144" s="8">
        <v>25</v>
      </c>
      <c r="H144" s="10">
        <v>398</v>
      </c>
      <c r="I144" s="10">
        <v>37</v>
      </c>
      <c r="J144" s="9">
        <v>0.94</v>
      </c>
      <c r="K144" s="3">
        <f t="shared" si="3"/>
        <v>-0.137931034482759</v>
      </c>
    </row>
    <row r="145" spans="2:11">
      <c r="B145" s="7">
        <v>43608</v>
      </c>
      <c r="C145" s="8">
        <v>388159</v>
      </c>
      <c r="D145" s="9">
        <v>0.17</v>
      </c>
      <c r="E145" s="8">
        <v>38</v>
      </c>
      <c r="F145" s="8">
        <v>22</v>
      </c>
      <c r="G145" s="8">
        <v>26</v>
      </c>
      <c r="H145" s="10">
        <v>391</v>
      </c>
      <c r="I145" s="10">
        <v>33</v>
      </c>
      <c r="J145" s="9">
        <v>0.93</v>
      </c>
      <c r="K145" s="3">
        <f t="shared" si="3"/>
        <v>0</v>
      </c>
    </row>
    <row r="146" spans="2:11">
      <c r="B146" s="7">
        <v>43609</v>
      </c>
      <c r="C146" s="8">
        <v>403534</v>
      </c>
      <c r="D146" s="9">
        <v>0.17</v>
      </c>
      <c r="E146" s="8">
        <v>34</v>
      </c>
      <c r="F146" s="8">
        <v>22</v>
      </c>
      <c r="G146" s="8">
        <v>26</v>
      </c>
      <c r="H146" s="10">
        <v>386</v>
      </c>
      <c r="I146" s="10">
        <v>35</v>
      </c>
      <c r="J146" s="9">
        <v>0.92</v>
      </c>
      <c r="K146" s="3">
        <f t="shared" si="3"/>
        <v>0.04</v>
      </c>
    </row>
    <row r="147" spans="2:11">
      <c r="B147" s="7">
        <v>43610</v>
      </c>
      <c r="C147" s="8">
        <v>398544</v>
      </c>
      <c r="D147" s="9">
        <v>0.19</v>
      </c>
      <c r="E147" s="8">
        <v>31</v>
      </c>
      <c r="F147" s="8">
        <v>19</v>
      </c>
      <c r="G147" s="8">
        <v>30</v>
      </c>
      <c r="H147" s="10">
        <v>396</v>
      </c>
      <c r="I147" s="10">
        <v>37</v>
      </c>
      <c r="J147" s="9">
        <v>0.95</v>
      </c>
      <c r="K147" s="3">
        <f t="shared" si="3"/>
        <v>0.153846153846154</v>
      </c>
    </row>
    <row r="148" spans="2:11">
      <c r="B148" s="7">
        <v>43611</v>
      </c>
      <c r="C148" s="8">
        <v>401029</v>
      </c>
      <c r="D148" s="9">
        <v>0.18</v>
      </c>
      <c r="E148" s="8">
        <v>35</v>
      </c>
      <c r="F148" s="8">
        <v>18</v>
      </c>
      <c r="G148" s="8">
        <v>30</v>
      </c>
      <c r="H148" s="10">
        <v>354</v>
      </c>
      <c r="I148" s="10">
        <v>33</v>
      </c>
      <c r="J148" s="9">
        <v>0.91</v>
      </c>
      <c r="K148" s="3">
        <f t="shared" si="3"/>
        <v>0.2</v>
      </c>
    </row>
    <row r="149" spans="2:11">
      <c r="B149" s="7">
        <v>43612</v>
      </c>
      <c r="C149" s="8">
        <v>384455</v>
      </c>
      <c r="D149" s="9">
        <v>0.17</v>
      </c>
      <c r="E149" s="8">
        <v>40</v>
      </c>
      <c r="F149" s="8">
        <v>18</v>
      </c>
      <c r="G149" s="8">
        <v>29</v>
      </c>
      <c r="H149" s="10">
        <v>396</v>
      </c>
      <c r="I149" s="10">
        <v>31</v>
      </c>
      <c r="J149" s="9">
        <v>0.91</v>
      </c>
      <c r="K149" s="3">
        <f t="shared" si="3"/>
        <v>0.16</v>
      </c>
    </row>
    <row r="150" spans="2:11">
      <c r="B150" s="7">
        <v>43613</v>
      </c>
      <c r="C150" s="8">
        <v>402546</v>
      </c>
      <c r="D150" s="9">
        <v>0.18</v>
      </c>
      <c r="E150" s="8">
        <v>39</v>
      </c>
      <c r="F150" s="8">
        <v>19</v>
      </c>
      <c r="G150" s="8">
        <v>25</v>
      </c>
      <c r="H150" s="10">
        <v>395</v>
      </c>
      <c r="I150" s="10">
        <v>35</v>
      </c>
      <c r="J150" s="9">
        <v>0.92</v>
      </c>
      <c r="K150" s="3">
        <f t="shared" si="3"/>
        <v>0</v>
      </c>
    </row>
    <row r="151" spans="2:11">
      <c r="B151" s="7">
        <v>43614</v>
      </c>
      <c r="C151" s="8">
        <v>405545</v>
      </c>
      <c r="D151" s="9">
        <v>0.18</v>
      </c>
      <c r="E151" s="8">
        <v>39</v>
      </c>
      <c r="F151" s="8">
        <v>18</v>
      </c>
      <c r="G151" s="8">
        <v>28</v>
      </c>
      <c r="H151" s="10">
        <v>352</v>
      </c>
      <c r="I151" s="10">
        <v>32</v>
      </c>
      <c r="J151" s="9">
        <v>0.93</v>
      </c>
      <c r="K151" s="3">
        <f t="shared" si="3"/>
        <v>0.12</v>
      </c>
    </row>
    <row r="152" spans="2:11">
      <c r="B152" s="7">
        <v>43615</v>
      </c>
      <c r="C152" s="8">
        <v>389665</v>
      </c>
      <c r="D152" s="9">
        <v>0.19</v>
      </c>
      <c r="E152" s="8">
        <v>30</v>
      </c>
      <c r="F152" s="8">
        <v>18</v>
      </c>
      <c r="G152" s="8">
        <v>27</v>
      </c>
      <c r="H152" s="10">
        <v>379</v>
      </c>
      <c r="I152" s="10">
        <v>38</v>
      </c>
      <c r="J152" s="9">
        <v>0.91</v>
      </c>
      <c r="K152" s="3">
        <f t="shared" si="3"/>
        <v>0.0384615384615385</v>
      </c>
    </row>
    <row r="153" spans="2:11">
      <c r="B153" s="7">
        <v>43616</v>
      </c>
      <c r="C153" s="8">
        <v>384789</v>
      </c>
      <c r="D153" s="9">
        <v>0.18</v>
      </c>
      <c r="E153" s="8">
        <v>34</v>
      </c>
      <c r="F153" s="8">
        <v>19</v>
      </c>
      <c r="G153" s="8">
        <v>30</v>
      </c>
      <c r="H153" s="10">
        <v>381</v>
      </c>
      <c r="I153" s="10">
        <v>31</v>
      </c>
      <c r="J153" s="9">
        <v>0.95</v>
      </c>
      <c r="K153" s="3">
        <f t="shared" si="3"/>
        <v>0.153846153846154</v>
      </c>
    </row>
    <row r="154" spans="2:11">
      <c r="B154" s="7">
        <v>43617</v>
      </c>
      <c r="C154" s="8">
        <v>406453</v>
      </c>
      <c r="D154" s="9">
        <v>0.17</v>
      </c>
      <c r="E154" s="8">
        <v>34</v>
      </c>
      <c r="F154" s="8">
        <v>21</v>
      </c>
      <c r="G154" s="8">
        <v>26</v>
      </c>
      <c r="H154" s="10">
        <v>358</v>
      </c>
      <c r="I154" s="10">
        <v>36</v>
      </c>
      <c r="J154" s="9">
        <v>0.93</v>
      </c>
      <c r="K154" s="3">
        <f t="shared" si="3"/>
        <v>-0.133333333333333</v>
      </c>
    </row>
    <row r="155" spans="2:11">
      <c r="B155" s="7">
        <v>43618</v>
      </c>
      <c r="C155" s="8">
        <v>405943</v>
      </c>
      <c r="D155" s="9">
        <v>0.18</v>
      </c>
      <c r="E155" s="8">
        <v>31</v>
      </c>
      <c r="F155" s="8">
        <v>19</v>
      </c>
      <c r="G155" s="8">
        <v>29</v>
      </c>
      <c r="H155" s="10">
        <v>366</v>
      </c>
      <c r="I155" s="10">
        <v>37</v>
      </c>
      <c r="J155" s="9">
        <v>0.93</v>
      </c>
      <c r="K155" s="3">
        <f t="shared" si="3"/>
        <v>-0.0333333333333333</v>
      </c>
    </row>
    <row r="156" spans="2:11">
      <c r="B156" s="7">
        <v>43619</v>
      </c>
      <c r="C156" s="8">
        <v>400538</v>
      </c>
      <c r="D156" s="9">
        <v>0.18</v>
      </c>
      <c r="E156" s="8">
        <v>30</v>
      </c>
      <c r="F156" s="8">
        <v>19</v>
      </c>
      <c r="G156" s="8">
        <v>29</v>
      </c>
      <c r="H156" s="10">
        <v>389</v>
      </c>
      <c r="I156" s="10">
        <v>36</v>
      </c>
      <c r="J156" s="9">
        <v>0.95</v>
      </c>
      <c r="K156" s="3">
        <f t="shared" si="3"/>
        <v>0</v>
      </c>
    </row>
    <row r="157" spans="2:11">
      <c r="B157" s="7">
        <v>43620</v>
      </c>
      <c r="C157" s="8">
        <v>395075</v>
      </c>
      <c r="D157" s="9">
        <v>0.17</v>
      </c>
      <c r="E157" s="8">
        <v>30</v>
      </c>
      <c r="F157" s="8">
        <v>17</v>
      </c>
      <c r="G157" s="8">
        <v>25</v>
      </c>
      <c r="H157" s="10">
        <v>389</v>
      </c>
      <c r="I157" s="10">
        <v>33</v>
      </c>
      <c r="J157" s="9">
        <v>0.95</v>
      </c>
      <c r="K157" s="3">
        <f t="shared" si="3"/>
        <v>0</v>
      </c>
    </row>
    <row r="158" spans="2:11">
      <c r="B158" s="7">
        <v>43621</v>
      </c>
      <c r="C158" s="8">
        <v>389074</v>
      </c>
      <c r="D158" s="9">
        <v>0.18</v>
      </c>
      <c r="E158" s="8">
        <v>30</v>
      </c>
      <c r="F158" s="8">
        <v>21</v>
      </c>
      <c r="G158" s="8">
        <v>30</v>
      </c>
      <c r="H158" s="10">
        <v>375</v>
      </c>
      <c r="I158" s="10">
        <v>36</v>
      </c>
      <c r="J158" s="9">
        <v>0.94</v>
      </c>
      <c r="K158" s="3">
        <f t="shared" si="3"/>
        <v>0.0714285714285714</v>
      </c>
    </row>
    <row r="159" spans="2:11">
      <c r="B159" s="7">
        <v>43622</v>
      </c>
      <c r="C159" s="8">
        <v>402050</v>
      </c>
      <c r="D159" s="9">
        <v>0.17</v>
      </c>
      <c r="E159" s="8">
        <v>40</v>
      </c>
      <c r="F159" s="8">
        <v>18</v>
      </c>
      <c r="G159" s="8">
        <v>30</v>
      </c>
      <c r="H159" s="10">
        <v>379</v>
      </c>
      <c r="I159" s="10">
        <v>38</v>
      </c>
      <c r="J159" s="9">
        <v>0.95</v>
      </c>
      <c r="K159" s="3">
        <f t="shared" si="3"/>
        <v>0.111111111111111</v>
      </c>
    </row>
    <row r="160" spans="2:11">
      <c r="B160" s="7">
        <v>43623</v>
      </c>
      <c r="C160" s="8">
        <v>390178</v>
      </c>
      <c r="D160" s="9">
        <v>0.19</v>
      </c>
      <c r="E160" s="8">
        <v>35</v>
      </c>
      <c r="F160" s="8">
        <v>21</v>
      </c>
      <c r="G160" s="8">
        <v>25</v>
      </c>
      <c r="H160" s="10">
        <v>391</v>
      </c>
      <c r="I160" s="10">
        <v>35</v>
      </c>
      <c r="J160" s="9">
        <v>0.95</v>
      </c>
      <c r="K160" s="3">
        <f t="shared" si="3"/>
        <v>-0.166666666666667</v>
      </c>
    </row>
    <row r="161" spans="2:11">
      <c r="B161" s="7">
        <v>43624</v>
      </c>
      <c r="C161" s="8">
        <v>407570</v>
      </c>
      <c r="D161" s="9">
        <v>0.19</v>
      </c>
      <c r="E161" s="8">
        <v>35</v>
      </c>
      <c r="F161" s="8">
        <v>17</v>
      </c>
      <c r="G161" s="8">
        <v>29</v>
      </c>
      <c r="H161" s="10">
        <v>388</v>
      </c>
      <c r="I161" s="10">
        <v>30</v>
      </c>
      <c r="J161" s="9">
        <v>0.93</v>
      </c>
      <c r="K161" s="3">
        <f t="shared" si="3"/>
        <v>0.115384615384615</v>
      </c>
    </row>
    <row r="162" spans="2:11">
      <c r="B162" s="7">
        <v>43625</v>
      </c>
      <c r="C162" s="8">
        <v>400094</v>
      </c>
      <c r="D162" s="9">
        <v>0.18</v>
      </c>
      <c r="E162" s="8">
        <v>35</v>
      </c>
      <c r="F162" s="8">
        <v>22</v>
      </c>
      <c r="G162" s="8">
        <v>26</v>
      </c>
      <c r="H162" s="10">
        <v>364</v>
      </c>
      <c r="I162" s="10">
        <v>34</v>
      </c>
      <c r="J162" s="9">
        <v>0.95</v>
      </c>
      <c r="K162" s="3">
        <f t="shared" si="3"/>
        <v>-0.103448275862069</v>
      </c>
    </row>
    <row r="163" spans="2:11">
      <c r="B163" s="7">
        <v>43626</v>
      </c>
      <c r="C163" s="8">
        <v>392606</v>
      </c>
      <c r="D163" s="9">
        <v>0.17</v>
      </c>
      <c r="E163" s="8">
        <v>37</v>
      </c>
      <c r="F163" s="8">
        <v>21</v>
      </c>
      <c r="G163" s="8">
        <v>30</v>
      </c>
      <c r="H163" s="10">
        <v>397</v>
      </c>
      <c r="I163" s="10">
        <v>35</v>
      </c>
      <c r="J163" s="9">
        <v>0.91</v>
      </c>
      <c r="K163" s="3">
        <f t="shared" si="3"/>
        <v>0.0344827586206897</v>
      </c>
    </row>
    <row r="164" spans="2:11">
      <c r="B164" s="7">
        <v>43627</v>
      </c>
      <c r="C164" s="8">
        <v>390751</v>
      </c>
      <c r="D164" s="9">
        <v>0.17</v>
      </c>
      <c r="E164" s="8">
        <v>31</v>
      </c>
      <c r="F164" s="8">
        <v>17</v>
      </c>
      <c r="G164" s="8">
        <v>26</v>
      </c>
      <c r="H164" s="10">
        <v>354</v>
      </c>
      <c r="I164" s="10">
        <v>31</v>
      </c>
      <c r="J164" s="9">
        <v>0.94</v>
      </c>
      <c r="K164" s="3">
        <f t="shared" si="3"/>
        <v>0.04</v>
      </c>
    </row>
    <row r="165" spans="2:11">
      <c r="B165" s="7">
        <v>43628</v>
      </c>
      <c r="C165" s="8">
        <v>398995</v>
      </c>
      <c r="D165" s="9">
        <v>0.17</v>
      </c>
      <c r="E165" s="8">
        <v>36</v>
      </c>
      <c r="F165" s="8">
        <v>21</v>
      </c>
      <c r="G165" s="8">
        <v>30</v>
      </c>
      <c r="H165" s="10">
        <v>400</v>
      </c>
      <c r="I165" s="10">
        <v>32</v>
      </c>
      <c r="J165" s="9">
        <v>0.95</v>
      </c>
      <c r="K165" s="3">
        <f t="shared" si="3"/>
        <v>0</v>
      </c>
    </row>
    <row r="166" spans="2:11">
      <c r="B166" s="7">
        <v>43629</v>
      </c>
      <c r="C166" s="8">
        <v>407670</v>
      </c>
      <c r="D166" s="9">
        <v>0.17</v>
      </c>
      <c r="E166" s="8">
        <v>36</v>
      </c>
      <c r="F166" s="8">
        <v>17</v>
      </c>
      <c r="G166" s="8">
        <v>30</v>
      </c>
      <c r="H166" s="10">
        <v>399</v>
      </c>
      <c r="I166" s="10">
        <v>31</v>
      </c>
      <c r="J166" s="9">
        <v>0.92</v>
      </c>
      <c r="K166" s="3">
        <f t="shared" si="3"/>
        <v>0</v>
      </c>
    </row>
    <row r="167" spans="2:11">
      <c r="B167" s="7">
        <v>43630</v>
      </c>
      <c r="C167" s="8">
        <v>404518</v>
      </c>
      <c r="D167" s="9">
        <v>0.18</v>
      </c>
      <c r="E167" s="8">
        <v>36</v>
      </c>
      <c r="F167" s="8">
        <v>20</v>
      </c>
      <c r="G167" s="8">
        <v>30</v>
      </c>
      <c r="H167" s="10">
        <v>393</v>
      </c>
      <c r="I167" s="10">
        <v>35</v>
      </c>
      <c r="J167" s="9">
        <v>0.94</v>
      </c>
      <c r="K167" s="3">
        <f t="shared" si="3"/>
        <v>0.2</v>
      </c>
    </row>
    <row r="168" spans="2:11">
      <c r="B168" s="7">
        <v>43631</v>
      </c>
      <c r="C168" s="8">
        <v>407641</v>
      </c>
      <c r="D168" s="9">
        <v>0.17</v>
      </c>
      <c r="E168" s="8">
        <v>38</v>
      </c>
      <c r="F168" s="8">
        <v>22</v>
      </c>
      <c r="G168" s="8">
        <v>27</v>
      </c>
      <c r="H168" s="10">
        <v>357</v>
      </c>
      <c r="I168" s="10">
        <v>30</v>
      </c>
      <c r="J168" s="9">
        <v>0.91</v>
      </c>
      <c r="K168" s="3">
        <f t="shared" si="3"/>
        <v>-0.0689655172413793</v>
      </c>
    </row>
    <row r="169" spans="2:11">
      <c r="B169" s="7">
        <v>43632</v>
      </c>
      <c r="C169" s="8">
        <v>386588</v>
      </c>
      <c r="D169" s="9">
        <v>0.19</v>
      </c>
      <c r="E169" s="8">
        <v>31</v>
      </c>
      <c r="F169" s="8">
        <v>21</v>
      </c>
      <c r="G169" s="8">
        <v>27</v>
      </c>
      <c r="H169" s="10">
        <v>385</v>
      </c>
      <c r="I169" s="10">
        <v>34</v>
      </c>
      <c r="J169" s="9">
        <v>0.93</v>
      </c>
      <c r="K169" s="3">
        <f t="shared" si="3"/>
        <v>0.0384615384615385</v>
      </c>
    </row>
    <row r="170" spans="2:11">
      <c r="B170" s="7">
        <v>43633</v>
      </c>
      <c r="C170" s="8">
        <v>388917</v>
      </c>
      <c r="D170" s="9">
        <v>0.17</v>
      </c>
      <c r="E170" s="8">
        <v>30</v>
      </c>
      <c r="F170" s="8">
        <v>18</v>
      </c>
      <c r="G170" s="8">
        <v>26</v>
      </c>
      <c r="H170" s="10">
        <v>350</v>
      </c>
      <c r="I170" s="10">
        <v>32</v>
      </c>
      <c r="J170" s="9">
        <v>0.93</v>
      </c>
      <c r="K170" s="3">
        <f t="shared" si="3"/>
        <v>-0.133333333333333</v>
      </c>
    </row>
    <row r="171" spans="2:11">
      <c r="B171" s="7">
        <v>43634</v>
      </c>
      <c r="C171" s="8">
        <v>398356</v>
      </c>
      <c r="D171" s="9">
        <v>0.19</v>
      </c>
      <c r="E171" s="8">
        <v>40</v>
      </c>
      <c r="F171" s="8">
        <v>19</v>
      </c>
      <c r="G171" s="8">
        <v>25</v>
      </c>
      <c r="H171" s="10">
        <v>397</v>
      </c>
      <c r="I171" s="10">
        <v>40</v>
      </c>
      <c r="J171" s="9">
        <v>0.93</v>
      </c>
      <c r="K171" s="3">
        <f t="shared" si="3"/>
        <v>-0.0384615384615385</v>
      </c>
    </row>
    <row r="172" spans="2:11">
      <c r="B172" s="7">
        <v>43635</v>
      </c>
      <c r="C172" s="8">
        <v>406848</v>
      </c>
      <c r="D172" s="9">
        <v>0.18</v>
      </c>
      <c r="E172" s="8">
        <v>32</v>
      </c>
      <c r="F172" s="8">
        <v>19</v>
      </c>
      <c r="G172" s="8">
        <v>27</v>
      </c>
      <c r="H172" s="10">
        <v>370</v>
      </c>
      <c r="I172" s="10">
        <v>39</v>
      </c>
      <c r="J172" s="9">
        <v>0.94</v>
      </c>
      <c r="K172" s="3">
        <f t="shared" si="3"/>
        <v>-0.1</v>
      </c>
    </row>
    <row r="173" spans="2:11">
      <c r="B173" s="7">
        <v>43636</v>
      </c>
      <c r="C173" s="8">
        <v>381025</v>
      </c>
      <c r="D173" s="9">
        <v>0.17</v>
      </c>
      <c r="E173" s="8">
        <v>34</v>
      </c>
      <c r="F173" s="8">
        <v>19</v>
      </c>
      <c r="G173" s="8">
        <v>25</v>
      </c>
      <c r="H173" s="10">
        <v>393</v>
      </c>
      <c r="I173" s="10">
        <v>38</v>
      </c>
      <c r="J173" s="9">
        <v>0.91</v>
      </c>
      <c r="K173" s="3">
        <f t="shared" si="3"/>
        <v>-0.166666666666667</v>
      </c>
    </row>
    <row r="174" spans="2:11">
      <c r="B174" s="7">
        <v>43637</v>
      </c>
      <c r="C174" s="8">
        <v>382419</v>
      </c>
      <c r="D174" s="9">
        <v>0.17</v>
      </c>
      <c r="E174" s="8">
        <v>36</v>
      </c>
      <c r="F174" s="8">
        <v>17</v>
      </c>
      <c r="G174" s="8">
        <v>30</v>
      </c>
      <c r="H174" s="10">
        <v>362</v>
      </c>
      <c r="I174" s="10">
        <v>36</v>
      </c>
      <c r="J174" s="9">
        <v>0.95</v>
      </c>
      <c r="K174" s="3">
        <f t="shared" si="3"/>
        <v>0</v>
      </c>
    </row>
    <row r="175" spans="2:11">
      <c r="B175" s="7">
        <v>43638</v>
      </c>
      <c r="C175" s="8">
        <v>389769</v>
      </c>
      <c r="D175" s="9">
        <v>0.17</v>
      </c>
      <c r="E175" s="8">
        <v>36</v>
      </c>
      <c r="F175" s="8">
        <v>21</v>
      </c>
      <c r="G175" s="8">
        <v>26</v>
      </c>
      <c r="H175" s="10">
        <v>366</v>
      </c>
      <c r="I175" s="10">
        <v>36</v>
      </c>
      <c r="J175" s="9">
        <v>0.93</v>
      </c>
      <c r="K175" s="3">
        <f t="shared" si="3"/>
        <v>-0.037037037037037</v>
      </c>
    </row>
    <row r="176" spans="2:11">
      <c r="B176" s="7">
        <v>43639</v>
      </c>
      <c r="C176" s="8">
        <v>382119</v>
      </c>
      <c r="D176" s="9">
        <v>0.18</v>
      </c>
      <c r="E176" s="8">
        <v>33</v>
      </c>
      <c r="F176" s="8">
        <v>21</v>
      </c>
      <c r="G176" s="8">
        <v>27</v>
      </c>
      <c r="H176" s="10">
        <v>393</v>
      </c>
      <c r="I176" s="10">
        <v>40</v>
      </c>
      <c r="J176" s="9">
        <v>0.91</v>
      </c>
      <c r="K176" s="3">
        <f t="shared" si="3"/>
        <v>0</v>
      </c>
    </row>
    <row r="177" spans="2:11">
      <c r="B177" s="7">
        <v>43640</v>
      </c>
      <c r="C177" s="8">
        <v>382070</v>
      </c>
      <c r="D177" s="9">
        <v>0.19</v>
      </c>
      <c r="E177" s="8">
        <v>32</v>
      </c>
      <c r="F177" s="8">
        <v>22</v>
      </c>
      <c r="G177" s="8">
        <v>30</v>
      </c>
      <c r="H177" s="10">
        <v>391</v>
      </c>
      <c r="I177" s="10">
        <v>31</v>
      </c>
      <c r="J177" s="9">
        <v>0.93</v>
      </c>
      <c r="K177" s="3">
        <f t="shared" si="3"/>
        <v>0.153846153846154</v>
      </c>
    </row>
    <row r="178" spans="2:11">
      <c r="B178" s="7">
        <v>43641</v>
      </c>
      <c r="C178" s="8">
        <v>399302</v>
      </c>
      <c r="D178" s="9">
        <v>0.17</v>
      </c>
      <c r="E178" s="8">
        <v>33</v>
      </c>
      <c r="F178" s="8">
        <v>21</v>
      </c>
      <c r="G178" s="8">
        <v>28</v>
      </c>
      <c r="H178" s="10">
        <v>359</v>
      </c>
      <c r="I178" s="10">
        <v>34</v>
      </c>
      <c r="J178" s="9">
        <v>0.95</v>
      </c>
      <c r="K178" s="3">
        <f t="shared" si="3"/>
        <v>0.12</v>
      </c>
    </row>
    <row r="179" spans="2:11">
      <c r="B179" s="7">
        <v>43642</v>
      </c>
      <c r="C179" s="8">
        <v>390068</v>
      </c>
      <c r="D179" s="9">
        <v>0.18</v>
      </c>
      <c r="E179" s="8">
        <v>38</v>
      </c>
      <c r="F179" s="8">
        <v>22</v>
      </c>
      <c r="G179" s="8">
        <v>30</v>
      </c>
      <c r="H179" s="10">
        <v>365</v>
      </c>
      <c r="I179" s="10">
        <v>31</v>
      </c>
      <c r="J179" s="9">
        <v>0.92</v>
      </c>
      <c r="K179" s="3">
        <f t="shared" si="3"/>
        <v>0.111111111111111</v>
      </c>
    </row>
    <row r="180" spans="2:11">
      <c r="B180" s="7">
        <v>43643</v>
      </c>
      <c r="C180" s="8">
        <v>399922</v>
      </c>
      <c r="D180" s="9">
        <v>0.19</v>
      </c>
      <c r="E180" s="8">
        <v>31</v>
      </c>
      <c r="F180" s="8">
        <v>17</v>
      </c>
      <c r="G180" s="8">
        <v>30</v>
      </c>
      <c r="H180" s="10">
        <v>355</v>
      </c>
      <c r="I180" s="10">
        <v>35</v>
      </c>
      <c r="J180" s="9">
        <v>0.91</v>
      </c>
      <c r="K180" s="3">
        <f t="shared" si="3"/>
        <v>0.2</v>
      </c>
    </row>
    <row r="181" spans="2:11">
      <c r="B181" s="7">
        <v>43644</v>
      </c>
      <c r="C181" s="8">
        <v>401728</v>
      </c>
      <c r="D181" s="9">
        <v>0.17</v>
      </c>
      <c r="E181" s="8">
        <v>31</v>
      </c>
      <c r="F181" s="8">
        <v>18</v>
      </c>
      <c r="G181" s="8">
        <v>25</v>
      </c>
      <c r="H181" s="10">
        <v>400</v>
      </c>
      <c r="I181" s="10">
        <v>37</v>
      </c>
      <c r="J181" s="9">
        <v>0.92</v>
      </c>
      <c r="K181" s="3">
        <f t="shared" si="3"/>
        <v>-0.166666666666667</v>
      </c>
    </row>
    <row r="182" spans="2:11">
      <c r="B182" s="7">
        <v>43645</v>
      </c>
      <c r="C182" s="8">
        <v>397499</v>
      </c>
      <c r="D182" s="9">
        <v>0.18</v>
      </c>
      <c r="E182" s="8">
        <v>38</v>
      </c>
      <c r="F182" s="8">
        <v>22</v>
      </c>
      <c r="G182" s="8">
        <v>29</v>
      </c>
      <c r="H182" s="10">
        <v>374</v>
      </c>
      <c r="I182" s="10">
        <v>35</v>
      </c>
      <c r="J182" s="9">
        <v>0.92</v>
      </c>
      <c r="K182" s="3">
        <f t="shared" si="3"/>
        <v>0.115384615384615</v>
      </c>
    </row>
    <row r="183" spans="2:11">
      <c r="B183" s="7">
        <v>43646</v>
      </c>
      <c r="C183" s="8">
        <v>389825</v>
      </c>
      <c r="D183" s="9">
        <v>0.19</v>
      </c>
      <c r="E183" s="8">
        <v>36</v>
      </c>
      <c r="F183" s="8">
        <v>22</v>
      </c>
      <c r="G183" s="8">
        <v>29</v>
      </c>
      <c r="H183" s="10">
        <v>376</v>
      </c>
      <c r="I183" s="10">
        <v>38</v>
      </c>
      <c r="J183" s="9">
        <v>0.91</v>
      </c>
      <c r="K183" s="3">
        <f t="shared" si="3"/>
        <v>0.0740740740740741</v>
      </c>
    </row>
    <row r="184" spans="2:11">
      <c r="B184" s="7">
        <v>43647</v>
      </c>
      <c r="C184" s="8">
        <v>409263</v>
      </c>
      <c r="D184" s="9">
        <v>0.17</v>
      </c>
      <c r="E184" s="8">
        <v>31</v>
      </c>
      <c r="F184" s="8">
        <v>20</v>
      </c>
      <c r="G184" s="8">
        <v>26</v>
      </c>
      <c r="H184" s="10">
        <v>386</v>
      </c>
      <c r="I184" s="10">
        <v>36</v>
      </c>
      <c r="J184" s="9">
        <v>0.93</v>
      </c>
      <c r="K184" s="3">
        <f t="shared" si="3"/>
        <v>-0.133333333333333</v>
      </c>
    </row>
    <row r="185" spans="2:11">
      <c r="B185" s="7">
        <v>43648</v>
      </c>
      <c r="C185" s="8">
        <v>404436</v>
      </c>
      <c r="D185" s="9">
        <v>0.17</v>
      </c>
      <c r="E185" s="8">
        <v>34</v>
      </c>
      <c r="F185" s="8">
        <v>19</v>
      </c>
      <c r="G185" s="8">
        <v>25</v>
      </c>
      <c r="H185" s="10">
        <v>376</v>
      </c>
      <c r="I185" s="10">
        <v>38</v>
      </c>
      <c r="J185" s="9">
        <v>0.94</v>
      </c>
      <c r="K185" s="3">
        <f t="shared" si="3"/>
        <v>-0.107142857142857</v>
      </c>
    </row>
    <row r="186" spans="2:11">
      <c r="B186" s="7">
        <v>43649</v>
      </c>
      <c r="C186" s="8">
        <v>390781</v>
      </c>
      <c r="D186" s="9">
        <v>0.17</v>
      </c>
      <c r="E186" s="8">
        <v>39</v>
      </c>
      <c r="F186" s="8">
        <v>20</v>
      </c>
      <c r="G186" s="8">
        <v>30</v>
      </c>
      <c r="H186" s="10">
        <v>385</v>
      </c>
      <c r="I186" s="10">
        <v>35</v>
      </c>
      <c r="J186" s="9">
        <v>0.94</v>
      </c>
      <c r="K186" s="3">
        <f t="shared" si="3"/>
        <v>0</v>
      </c>
    </row>
    <row r="187" spans="2:11">
      <c r="B187" s="7">
        <v>43650</v>
      </c>
      <c r="C187" s="8">
        <v>400441</v>
      </c>
      <c r="D187" s="9">
        <v>0.18</v>
      </c>
      <c r="E187" s="8">
        <v>36</v>
      </c>
      <c r="F187" s="8">
        <v>20</v>
      </c>
      <c r="G187" s="8">
        <v>26</v>
      </c>
      <c r="H187" s="10">
        <v>382</v>
      </c>
      <c r="I187" s="10">
        <v>37</v>
      </c>
      <c r="J187" s="9">
        <v>0.91</v>
      </c>
      <c r="K187" s="3">
        <f t="shared" si="3"/>
        <v>-0.133333333333333</v>
      </c>
    </row>
    <row r="188" spans="2:11">
      <c r="B188" s="7">
        <v>43651</v>
      </c>
      <c r="C188" s="8">
        <v>380485</v>
      </c>
      <c r="D188" s="9">
        <v>0.19</v>
      </c>
      <c r="E188" s="8">
        <v>40</v>
      </c>
      <c r="F188" s="8">
        <v>19</v>
      </c>
      <c r="G188" s="8">
        <v>27</v>
      </c>
      <c r="H188" s="10">
        <v>380</v>
      </c>
      <c r="I188" s="10">
        <v>34</v>
      </c>
      <c r="J188" s="9">
        <v>0.92</v>
      </c>
      <c r="K188" s="3">
        <f t="shared" si="3"/>
        <v>0.08</v>
      </c>
    </row>
    <row r="189" spans="2:11">
      <c r="B189" s="7">
        <v>43652</v>
      </c>
      <c r="C189" s="8">
        <v>385998</v>
      </c>
      <c r="D189" s="9">
        <v>0.18</v>
      </c>
      <c r="E189" s="8">
        <v>35</v>
      </c>
      <c r="F189" s="8">
        <v>22</v>
      </c>
      <c r="G189" s="8">
        <v>26</v>
      </c>
      <c r="H189" s="10">
        <v>373</v>
      </c>
      <c r="I189" s="10">
        <v>39</v>
      </c>
      <c r="J189" s="9">
        <v>0.94</v>
      </c>
      <c r="K189" s="3">
        <f t="shared" si="3"/>
        <v>-0.103448275862069</v>
      </c>
    </row>
    <row r="190" spans="2:11">
      <c r="B190" s="7">
        <v>43653</v>
      </c>
      <c r="C190" s="8">
        <v>402638</v>
      </c>
      <c r="D190" s="9">
        <v>0.18</v>
      </c>
      <c r="E190" s="8">
        <v>32</v>
      </c>
      <c r="F190" s="8">
        <v>21</v>
      </c>
      <c r="G190" s="8">
        <v>28</v>
      </c>
      <c r="H190" s="10">
        <v>352</v>
      </c>
      <c r="I190" s="10">
        <v>32</v>
      </c>
      <c r="J190" s="9">
        <v>0.94</v>
      </c>
      <c r="K190" s="3">
        <f t="shared" si="3"/>
        <v>-0.0344827586206897</v>
      </c>
    </row>
    <row r="191" spans="2:11">
      <c r="B191" s="7">
        <v>43654</v>
      </c>
      <c r="C191" s="8">
        <v>389876</v>
      </c>
      <c r="D191" s="9">
        <v>0.18</v>
      </c>
      <c r="E191" s="8">
        <v>40</v>
      </c>
      <c r="F191" s="8">
        <v>19</v>
      </c>
      <c r="G191" s="8">
        <v>28</v>
      </c>
      <c r="H191" s="10">
        <v>388</v>
      </c>
      <c r="I191" s="10">
        <v>34</v>
      </c>
      <c r="J191" s="9">
        <v>0.92</v>
      </c>
      <c r="K191" s="3">
        <f t="shared" si="3"/>
        <v>0.0769230769230769</v>
      </c>
    </row>
    <row r="192" spans="2:11">
      <c r="B192" s="7">
        <v>43655</v>
      </c>
      <c r="C192" s="8">
        <v>386858</v>
      </c>
      <c r="D192" s="9">
        <v>0.17</v>
      </c>
      <c r="E192" s="8">
        <v>39</v>
      </c>
      <c r="F192" s="8">
        <v>22</v>
      </c>
      <c r="G192" s="8">
        <v>27</v>
      </c>
      <c r="H192" s="10">
        <v>388</v>
      </c>
      <c r="I192" s="10">
        <v>32</v>
      </c>
      <c r="J192" s="9">
        <v>0.91</v>
      </c>
      <c r="K192" s="3">
        <f t="shared" si="3"/>
        <v>0.08</v>
      </c>
    </row>
    <row r="193" spans="2:11">
      <c r="B193" s="7">
        <v>43656</v>
      </c>
      <c r="C193" s="8">
        <v>388864</v>
      </c>
      <c r="D193" s="9">
        <v>0.19</v>
      </c>
      <c r="E193" s="8">
        <v>40</v>
      </c>
      <c r="F193" s="8">
        <v>22</v>
      </c>
      <c r="G193" s="8">
        <v>29</v>
      </c>
      <c r="H193" s="10">
        <v>382</v>
      </c>
      <c r="I193" s="10">
        <v>35</v>
      </c>
      <c r="J193" s="9">
        <v>0.94</v>
      </c>
      <c r="K193" s="3">
        <f t="shared" si="3"/>
        <v>-0.0333333333333333</v>
      </c>
    </row>
    <row r="194" spans="2:11">
      <c r="B194" s="7">
        <v>43657</v>
      </c>
      <c r="C194" s="8">
        <v>387491</v>
      </c>
      <c r="D194" s="9">
        <v>0.19</v>
      </c>
      <c r="E194" s="8">
        <v>32</v>
      </c>
      <c r="F194" s="8">
        <v>20</v>
      </c>
      <c r="G194" s="8">
        <v>27</v>
      </c>
      <c r="H194" s="10">
        <v>384</v>
      </c>
      <c r="I194" s="10">
        <v>38</v>
      </c>
      <c r="J194" s="9">
        <v>0.91</v>
      </c>
      <c r="K194" s="3">
        <f t="shared" si="3"/>
        <v>0.0384615384615385</v>
      </c>
    </row>
    <row r="195" spans="2:11">
      <c r="B195" s="7">
        <v>43658</v>
      </c>
      <c r="C195" s="8">
        <v>390416</v>
      </c>
      <c r="D195" s="9">
        <v>0.18</v>
      </c>
      <c r="E195" s="8">
        <v>37</v>
      </c>
      <c r="F195" s="8">
        <v>21</v>
      </c>
      <c r="G195" s="8">
        <v>27</v>
      </c>
      <c r="H195" s="10">
        <v>380</v>
      </c>
      <c r="I195" s="10">
        <v>33</v>
      </c>
      <c r="J195" s="9">
        <v>0.95</v>
      </c>
      <c r="K195" s="3">
        <f t="shared" si="3"/>
        <v>0</v>
      </c>
    </row>
    <row r="196" spans="2:11">
      <c r="B196" s="7">
        <v>43659</v>
      </c>
      <c r="C196" s="8">
        <v>397033</v>
      </c>
      <c r="D196" s="9">
        <v>0.17</v>
      </c>
      <c r="E196" s="8">
        <v>34</v>
      </c>
      <c r="F196" s="8">
        <v>19</v>
      </c>
      <c r="G196" s="8">
        <v>27</v>
      </c>
      <c r="H196" s="10">
        <v>387</v>
      </c>
      <c r="I196" s="10">
        <v>34</v>
      </c>
      <c r="J196" s="9">
        <v>0.91</v>
      </c>
      <c r="K196" s="3">
        <f t="shared" si="3"/>
        <v>0.0384615384615385</v>
      </c>
    </row>
    <row r="197" spans="2:11">
      <c r="B197" s="7">
        <v>43660</v>
      </c>
      <c r="C197" s="8">
        <v>395422</v>
      </c>
      <c r="D197" s="9">
        <v>0.17</v>
      </c>
      <c r="E197" s="8">
        <v>38</v>
      </c>
      <c r="F197" s="8">
        <v>22</v>
      </c>
      <c r="G197" s="8">
        <v>26</v>
      </c>
      <c r="H197" s="10">
        <v>399</v>
      </c>
      <c r="I197" s="10">
        <v>35</v>
      </c>
      <c r="J197" s="9">
        <v>0.92</v>
      </c>
      <c r="K197" s="3">
        <f t="shared" si="3"/>
        <v>-0.0714285714285714</v>
      </c>
    </row>
    <row r="198" spans="2:11">
      <c r="B198" s="7">
        <v>43661</v>
      </c>
      <c r="C198" s="8">
        <v>392725</v>
      </c>
      <c r="D198" s="9">
        <v>0.18</v>
      </c>
      <c r="E198" s="8">
        <v>39</v>
      </c>
      <c r="F198" s="8">
        <v>22</v>
      </c>
      <c r="G198" s="8">
        <v>27</v>
      </c>
      <c r="H198" s="10">
        <v>353</v>
      </c>
      <c r="I198" s="10">
        <v>32</v>
      </c>
      <c r="J198" s="9">
        <v>0.94</v>
      </c>
      <c r="K198" s="3">
        <f t="shared" si="3"/>
        <v>-0.0357142857142857</v>
      </c>
    </row>
    <row r="199" spans="2:11">
      <c r="B199" s="7">
        <v>43662</v>
      </c>
      <c r="C199" s="8">
        <v>387617</v>
      </c>
      <c r="D199" s="9">
        <v>0.17</v>
      </c>
      <c r="E199" s="8">
        <v>38</v>
      </c>
      <c r="F199" s="8">
        <v>20</v>
      </c>
      <c r="G199" s="8">
        <v>30</v>
      </c>
      <c r="H199" s="10">
        <v>458</v>
      </c>
      <c r="I199" s="10">
        <v>40</v>
      </c>
      <c r="J199" s="9">
        <v>0.95</v>
      </c>
      <c r="K199" s="3">
        <f t="shared" si="3"/>
        <v>0.111111111111111</v>
      </c>
    </row>
    <row r="200" spans="2:11">
      <c r="B200" s="7">
        <v>43663</v>
      </c>
      <c r="C200" s="8">
        <v>386795</v>
      </c>
      <c r="D200" s="9">
        <v>0.18</v>
      </c>
      <c r="E200" s="8">
        <v>30</v>
      </c>
      <c r="F200" s="8">
        <v>17</v>
      </c>
      <c r="G200" s="8">
        <v>29</v>
      </c>
      <c r="H200" s="10">
        <v>387</v>
      </c>
      <c r="I200" s="10">
        <v>36</v>
      </c>
      <c r="J200" s="9">
        <v>0.93</v>
      </c>
      <c r="K200" s="3">
        <f t="shared" si="3"/>
        <v>0</v>
      </c>
    </row>
    <row r="201" spans="2:11">
      <c r="B201" s="7">
        <v>43664</v>
      </c>
      <c r="C201" s="8">
        <v>395874</v>
      </c>
      <c r="D201" s="9">
        <v>0.17</v>
      </c>
      <c r="E201" s="8">
        <v>36</v>
      </c>
      <c r="F201" s="8">
        <v>18</v>
      </c>
      <c r="G201" s="8">
        <v>29</v>
      </c>
      <c r="H201" s="10">
        <v>372</v>
      </c>
      <c r="I201" s="10">
        <v>37</v>
      </c>
      <c r="J201" s="9">
        <v>0.94</v>
      </c>
      <c r="K201" s="3">
        <f t="shared" si="3"/>
        <v>0.0740740740740741</v>
      </c>
    </row>
    <row r="202" spans="2:11">
      <c r="B202" s="7">
        <v>43665</v>
      </c>
      <c r="C202" s="8">
        <v>387761</v>
      </c>
      <c r="D202" s="9">
        <v>0.19</v>
      </c>
      <c r="E202" s="8">
        <v>32</v>
      </c>
      <c r="F202" s="8">
        <v>19</v>
      </c>
      <c r="G202" s="8">
        <v>30</v>
      </c>
      <c r="H202" s="10">
        <v>388</v>
      </c>
      <c r="I202" s="10">
        <v>40</v>
      </c>
      <c r="J202" s="9">
        <v>0.94</v>
      </c>
      <c r="K202" s="3">
        <f t="shared" si="3"/>
        <v>0.111111111111111</v>
      </c>
    </row>
    <row r="203" spans="2:11">
      <c r="B203" s="7">
        <v>43666</v>
      </c>
      <c r="C203" s="8">
        <v>406137</v>
      </c>
      <c r="D203" s="9">
        <v>0.17</v>
      </c>
      <c r="E203" s="8">
        <v>34</v>
      </c>
      <c r="F203" s="8">
        <v>22</v>
      </c>
      <c r="G203" s="8">
        <v>30</v>
      </c>
      <c r="H203" s="10">
        <v>358</v>
      </c>
      <c r="I203" s="10">
        <v>37</v>
      </c>
      <c r="J203" s="9">
        <v>0.95</v>
      </c>
      <c r="K203" s="3">
        <f t="shared" ref="K203:K266" si="4">IFERROR((G203-G196)/G196,"NA")</f>
        <v>0.111111111111111</v>
      </c>
    </row>
    <row r="204" spans="2:11">
      <c r="B204" s="7">
        <v>43667</v>
      </c>
      <c r="C204" s="8">
        <v>386278</v>
      </c>
      <c r="D204" s="9">
        <v>0.19</v>
      </c>
      <c r="E204" s="8">
        <v>35</v>
      </c>
      <c r="F204" s="8">
        <v>22</v>
      </c>
      <c r="G204" s="8">
        <v>28</v>
      </c>
      <c r="H204" s="10">
        <v>396</v>
      </c>
      <c r="I204" s="10">
        <v>34</v>
      </c>
      <c r="J204" s="9">
        <v>0.93</v>
      </c>
      <c r="K204" s="3">
        <f t="shared" si="4"/>
        <v>0.0769230769230769</v>
      </c>
    </row>
    <row r="205" spans="2:11">
      <c r="B205" s="7">
        <v>43668</v>
      </c>
      <c r="C205" s="8">
        <v>385427</v>
      </c>
      <c r="D205" s="9">
        <v>0.19</v>
      </c>
      <c r="E205" s="8">
        <v>33</v>
      </c>
      <c r="F205" s="8">
        <v>17</v>
      </c>
      <c r="G205" s="8">
        <v>28</v>
      </c>
      <c r="H205" s="10">
        <v>372</v>
      </c>
      <c r="I205" s="10">
        <v>32</v>
      </c>
      <c r="J205" s="9">
        <v>0.94</v>
      </c>
      <c r="K205" s="3">
        <f t="shared" si="4"/>
        <v>0.037037037037037</v>
      </c>
    </row>
    <row r="206" spans="2:11">
      <c r="B206" s="7">
        <v>43669</v>
      </c>
      <c r="C206" s="8">
        <v>390237</v>
      </c>
      <c r="D206" s="9">
        <v>0.19</v>
      </c>
      <c r="E206" s="8">
        <v>32</v>
      </c>
      <c r="F206" s="8">
        <v>18</v>
      </c>
      <c r="G206" s="8">
        <v>25</v>
      </c>
      <c r="H206" s="10">
        <v>382</v>
      </c>
      <c r="I206" s="10">
        <v>35</v>
      </c>
      <c r="J206" s="9">
        <v>0.93</v>
      </c>
      <c r="K206" s="3">
        <f t="shared" si="4"/>
        <v>-0.166666666666667</v>
      </c>
    </row>
    <row r="207" spans="2:11">
      <c r="B207" s="7">
        <v>43670</v>
      </c>
      <c r="C207" s="8">
        <v>393045</v>
      </c>
      <c r="D207" s="9">
        <v>0.19</v>
      </c>
      <c r="E207" s="8">
        <v>39</v>
      </c>
      <c r="F207" s="8">
        <v>22</v>
      </c>
      <c r="G207" s="8">
        <v>29</v>
      </c>
      <c r="H207" s="10">
        <v>360</v>
      </c>
      <c r="I207" s="10">
        <v>31</v>
      </c>
      <c r="J207" s="9">
        <v>0.93</v>
      </c>
      <c r="K207" s="3">
        <f t="shared" si="4"/>
        <v>0</v>
      </c>
    </row>
    <row r="208" spans="2:11">
      <c r="B208" s="7">
        <v>43671</v>
      </c>
      <c r="C208" s="8">
        <v>392465</v>
      </c>
      <c r="D208" s="9">
        <v>0.19</v>
      </c>
      <c r="E208" s="8">
        <v>31</v>
      </c>
      <c r="F208" s="8">
        <v>21</v>
      </c>
      <c r="G208" s="8">
        <v>27</v>
      </c>
      <c r="H208" s="10">
        <v>373</v>
      </c>
      <c r="I208" s="10">
        <v>37</v>
      </c>
      <c r="J208" s="9">
        <v>0.94</v>
      </c>
      <c r="K208" s="3">
        <f t="shared" si="4"/>
        <v>-0.0689655172413793</v>
      </c>
    </row>
    <row r="209" spans="2:11">
      <c r="B209" s="7">
        <v>43672</v>
      </c>
      <c r="C209" s="8">
        <v>401514</v>
      </c>
      <c r="D209" s="9">
        <v>0.19</v>
      </c>
      <c r="E209" s="8">
        <v>32</v>
      </c>
      <c r="F209" s="8">
        <v>17</v>
      </c>
      <c r="G209" s="8">
        <v>25</v>
      </c>
      <c r="H209" s="10">
        <v>388</v>
      </c>
      <c r="I209" s="10">
        <v>39</v>
      </c>
      <c r="J209" s="9">
        <v>0.91</v>
      </c>
      <c r="K209" s="3">
        <f t="shared" si="4"/>
        <v>-0.166666666666667</v>
      </c>
    </row>
    <row r="210" spans="2:11">
      <c r="B210" s="7">
        <v>43673</v>
      </c>
      <c r="C210" s="8">
        <v>392433</v>
      </c>
      <c r="D210" s="9">
        <v>0.17</v>
      </c>
      <c r="E210" s="8">
        <v>38</v>
      </c>
      <c r="F210" s="8">
        <v>19</v>
      </c>
      <c r="G210" s="8">
        <v>29</v>
      </c>
      <c r="H210" s="10">
        <v>382</v>
      </c>
      <c r="I210" s="10">
        <v>32</v>
      </c>
      <c r="J210" s="9">
        <v>0.95</v>
      </c>
      <c r="K210" s="3">
        <f t="shared" si="4"/>
        <v>-0.0333333333333333</v>
      </c>
    </row>
    <row r="211" spans="2:11">
      <c r="B211" s="7">
        <v>43674</v>
      </c>
      <c r="C211" s="8">
        <v>395692</v>
      </c>
      <c r="D211" s="9">
        <v>0.17</v>
      </c>
      <c r="E211" s="8">
        <v>40</v>
      </c>
      <c r="F211" s="8">
        <v>18</v>
      </c>
      <c r="G211" s="8">
        <v>26</v>
      </c>
      <c r="H211" s="10">
        <v>375</v>
      </c>
      <c r="I211" s="10">
        <v>31</v>
      </c>
      <c r="J211" s="9">
        <v>0.91</v>
      </c>
      <c r="K211" s="3">
        <f t="shared" si="4"/>
        <v>-0.0714285714285714</v>
      </c>
    </row>
    <row r="212" spans="2:11">
      <c r="B212" s="7">
        <v>43675</v>
      </c>
      <c r="C212" s="8">
        <v>391474</v>
      </c>
      <c r="D212" s="9">
        <v>0.17</v>
      </c>
      <c r="E212" s="8">
        <v>35</v>
      </c>
      <c r="F212" s="8">
        <v>22</v>
      </c>
      <c r="G212" s="8">
        <v>25</v>
      </c>
      <c r="H212" s="10">
        <v>388</v>
      </c>
      <c r="I212" s="10">
        <v>38</v>
      </c>
      <c r="J212" s="9">
        <v>0.92</v>
      </c>
      <c r="K212" s="3">
        <f t="shared" si="4"/>
        <v>-0.107142857142857</v>
      </c>
    </row>
    <row r="213" spans="2:11">
      <c r="B213" s="7">
        <v>43676</v>
      </c>
      <c r="C213" s="8">
        <v>399345</v>
      </c>
      <c r="D213" s="9">
        <v>0.19</v>
      </c>
      <c r="E213" s="8">
        <v>34</v>
      </c>
      <c r="F213" s="8">
        <v>18</v>
      </c>
      <c r="G213" s="8">
        <v>29</v>
      </c>
      <c r="H213" s="10">
        <v>365</v>
      </c>
      <c r="I213" s="10">
        <v>39</v>
      </c>
      <c r="J213" s="9">
        <v>0.92</v>
      </c>
      <c r="K213" s="3">
        <f t="shared" si="4"/>
        <v>0.16</v>
      </c>
    </row>
    <row r="214" spans="2:11">
      <c r="B214" s="7">
        <v>43677</v>
      </c>
      <c r="C214" s="8">
        <v>390149</v>
      </c>
      <c r="D214" s="9">
        <v>0.17</v>
      </c>
      <c r="E214" s="8">
        <v>33</v>
      </c>
      <c r="F214" s="8">
        <v>18</v>
      </c>
      <c r="G214" s="8">
        <v>29</v>
      </c>
      <c r="H214" s="10">
        <v>365</v>
      </c>
      <c r="I214" s="10">
        <v>39</v>
      </c>
      <c r="J214" s="9">
        <v>0.95</v>
      </c>
      <c r="K214" s="3">
        <f t="shared" si="4"/>
        <v>0</v>
      </c>
    </row>
    <row r="215" spans="2:11">
      <c r="B215" s="7">
        <v>43678</v>
      </c>
      <c r="C215" s="8">
        <v>386768</v>
      </c>
      <c r="D215" s="9">
        <v>0.19</v>
      </c>
      <c r="E215" s="8">
        <v>32</v>
      </c>
      <c r="F215" s="8">
        <v>20</v>
      </c>
      <c r="G215" s="8">
        <v>25</v>
      </c>
      <c r="H215" s="10">
        <v>384</v>
      </c>
      <c r="I215" s="10">
        <v>37</v>
      </c>
      <c r="J215" s="9">
        <v>0.94</v>
      </c>
      <c r="K215" s="3">
        <f t="shared" si="4"/>
        <v>-0.0740740740740741</v>
      </c>
    </row>
    <row r="216" spans="2:11">
      <c r="B216" s="7">
        <v>43679</v>
      </c>
      <c r="C216" s="8">
        <v>387112</v>
      </c>
      <c r="D216" s="9">
        <v>0.17</v>
      </c>
      <c r="E216" s="8">
        <v>37</v>
      </c>
      <c r="F216" s="8">
        <v>21</v>
      </c>
      <c r="G216" s="8">
        <v>26</v>
      </c>
      <c r="H216" s="10">
        <v>384</v>
      </c>
      <c r="I216" s="10">
        <v>37</v>
      </c>
      <c r="J216" s="9">
        <v>0.93</v>
      </c>
      <c r="K216" s="3">
        <f t="shared" si="4"/>
        <v>0.04</v>
      </c>
    </row>
    <row r="217" spans="2:11">
      <c r="B217" s="7">
        <v>43680</v>
      </c>
      <c r="C217" s="8">
        <v>409781</v>
      </c>
      <c r="D217" s="9">
        <v>0.19</v>
      </c>
      <c r="E217" s="8">
        <v>30</v>
      </c>
      <c r="F217" s="8">
        <v>19</v>
      </c>
      <c r="G217" s="8">
        <v>27</v>
      </c>
      <c r="H217" s="10">
        <v>358</v>
      </c>
      <c r="I217" s="10">
        <v>31</v>
      </c>
      <c r="J217" s="9">
        <v>0.92</v>
      </c>
      <c r="K217" s="3">
        <f t="shared" si="4"/>
        <v>-0.0689655172413793</v>
      </c>
    </row>
    <row r="218" spans="2:11">
      <c r="B218" s="7">
        <v>43681</v>
      </c>
      <c r="C218" s="8">
        <v>388262</v>
      </c>
      <c r="D218" s="9">
        <v>0.18</v>
      </c>
      <c r="E218" s="8">
        <v>35</v>
      </c>
      <c r="F218" s="8">
        <v>22</v>
      </c>
      <c r="G218" s="8">
        <v>30</v>
      </c>
      <c r="H218" s="10">
        <v>369</v>
      </c>
      <c r="I218" s="10">
        <v>39</v>
      </c>
      <c r="J218" s="9">
        <v>0.95</v>
      </c>
      <c r="K218" s="3">
        <f t="shared" si="4"/>
        <v>0.153846153846154</v>
      </c>
    </row>
    <row r="219" spans="2:11">
      <c r="B219" s="7">
        <v>43682</v>
      </c>
      <c r="C219" s="8">
        <v>403716</v>
      </c>
      <c r="D219" s="9">
        <v>0.17</v>
      </c>
      <c r="E219" s="8">
        <v>39</v>
      </c>
      <c r="F219" s="8">
        <v>22</v>
      </c>
      <c r="G219" s="8">
        <v>25</v>
      </c>
      <c r="H219" s="10">
        <v>389</v>
      </c>
      <c r="I219" s="10">
        <v>36</v>
      </c>
      <c r="J219" s="9">
        <v>0.92</v>
      </c>
      <c r="K219" s="3">
        <f t="shared" si="4"/>
        <v>0</v>
      </c>
    </row>
    <row r="220" spans="2:11">
      <c r="B220" s="7">
        <v>43683</v>
      </c>
      <c r="C220" s="8">
        <v>398247</v>
      </c>
      <c r="D220" s="9">
        <v>0.17</v>
      </c>
      <c r="E220" s="8">
        <v>31</v>
      </c>
      <c r="F220" s="8">
        <v>18</v>
      </c>
      <c r="G220" s="8">
        <v>29</v>
      </c>
      <c r="H220" s="10">
        <v>398</v>
      </c>
      <c r="I220" s="10">
        <v>32</v>
      </c>
      <c r="J220" s="9">
        <v>0.95</v>
      </c>
      <c r="K220" s="3">
        <f t="shared" si="4"/>
        <v>0</v>
      </c>
    </row>
    <row r="221" spans="2:11">
      <c r="B221" s="7">
        <v>43684</v>
      </c>
      <c r="C221" s="8">
        <v>395396</v>
      </c>
      <c r="D221" s="9">
        <v>0.19</v>
      </c>
      <c r="E221" s="8">
        <v>34</v>
      </c>
      <c r="F221" s="8">
        <v>22</v>
      </c>
      <c r="G221" s="8">
        <v>29</v>
      </c>
      <c r="H221" s="10">
        <v>366</v>
      </c>
      <c r="I221" s="10">
        <v>37</v>
      </c>
      <c r="J221" s="9">
        <v>0.91</v>
      </c>
      <c r="K221" s="3">
        <f t="shared" si="4"/>
        <v>0</v>
      </c>
    </row>
    <row r="222" spans="2:11">
      <c r="B222" s="7">
        <v>43685</v>
      </c>
      <c r="C222" s="8">
        <v>395163</v>
      </c>
      <c r="D222" s="9">
        <v>0.18</v>
      </c>
      <c r="E222" s="8">
        <v>32</v>
      </c>
      <c r="F222" s="8">
        <v>17</v>
      </c>
      <c r="G222" s="8">
        <v>29</v>
      </c>
      <c r="H222" s="10">
        <v>367</v>
      </c>
      <c r="I222" s="10">
        <v>37</v>
      </c>
      <c r="J222" s="9">
        <v>0.92</v>
      </c>
      <c r="K222" s="3">
        <f t="shared" si="4"/>
        <v>0.16</v>
      </c>
    </row>
    <row r="223" spans="2:11">
      <c r="B223" s="7">
        <v>43686</v>
      </c>
      <c r="C223" s="8">
        <v>402090</v>
      </c>
      <c r="D223" s="9">
        <v>0.17</v>
      </c>
      <c r="E223" s="8">
        <v>32</v>
      </c>
      <c r="F223" s="8">
        <v>21</v>
      </c>
      <c r="G223" s="8">
        <v>30</v>
      </c>
      <c r="H223" s="10">
        <v>353</v>
      </c>
      <c r="I223" s="10">
        <v>34</v>
      </c>
      <c r="J223" s="9">
        <v>0.93</v>
      </c>
      <c r="K223" s="3">
        <f t="shared" si="4"/>
        <v>0.153846153846154</v>
      </c>
    </row>
    <row r="224" spans="2:11">
      <c r="B224" s="7">
        <v>43687</v>
      </c>
      <c r="C224" s="8">
        <v>398762</v>
      </c>
      <c r="D224" s="9">
        <v>0.19</v>
      </c>
      <c r="E224" s="8">
        <v>30</v>
      </c>
      <c r="F224" s="8">
        <v>22</v>
      </c>
      <c r="G224" s="8">
        <v>27</v>
      </c>
      <c r="H224" s="10">
        <v>352</v>
      </c>
      <c r="I224" s="10">
        <v>30</v>
      </c>
      <c r="J224" s="9">
        <v>0.93</v>
      </c>
      <c r="K224" s="3">
        <f t="shared" si="4"/>
        <v>0</v>
      </c>
    </row>
    <row r="225" spans="2:11">
      <c r="B225" s="7">
        <v>43688</v>
      </c>
      <c r="C225" s="8">
        <v>383675</v>
      </c>
      <c r="D225" s="9">
        <v>0.19</v>
      </c>
      <c r="E225" s="8">
        <v>34</v>
      </c>
      <c r="F225" s="8">
        <v>29</v>
      </c>
      <c r="G225" s="8">
        <v>27</v>
      </c>
      <c r="H225" s="10">
        <v>396</v>
      </c>
      <c r="I225" s="10">
        <v>31</v>
      </c>
      <c r="J225" s="9">
        <v>0.95</v>
      </c>
      <c r="K225" s="3">
        <f t="shared" si="4"/>
        <v>-0.1</v>
      </c>
    </row>
    <row r="226" spans="2:11">
      <c r="B226" s="7">
        <v>43689</v>
      </c>
      <c r="C226" s="8">
        <v>390603</v>
      </c>
      <c r="D226" s="9">
        <v>0.18</v>
      </c>
      <c r="E226" s="8">
        <v>36</v>
      </c>
      <c r="F226" s="8">
        <v>21</v>
      </c>
      <c r="G226" s="8">
        <v>30</v>
      </c>
      <c r="H226" s="10">
        <v>382</v>
      </c>
      <c r="I226" s="10">
        <v>37</v>
      </c>
      <c r="J226" s="9">
        <v>0.91</v>
      </c>
      <c r="K226" s="3">
        <f t="shared" si="4"/>
        <v>0.2</v>
      </c>
    </row>
    <row r="227" spans="2:11">
      <c r="B227" s="7">
        <v>43690</v>
      </c>
      <c r="C227" s="8">
        <v>400629</v>
      </c>
      <c r="D227" s="9">
        <v>0.19</v>
      </c>
      <c r="E227" s="8">
        <v>30</v>
      </c>
      <c r="F227" s="8">
        <v>19</v>
      </c>
      <c r="G227" s="8">
        <v>25</v>
      </c>
      <c r="H227" s="10">
        <v>382</v>
      </c>
      <c r="I227" s="10">
        <v>32</v>
      </c>
      <c r="J227" s="9">
        <v>0.93</v>
      </c>
      <c r="K227" s="3">
        <f t="shared" si="4"/>
        <v>-0.137931034482759</v>
      </c>
    </row>
    <row r="228" spans="2:11">
      <c r="B228" s="7">
        <v>43691</v>
      </c>
      <c r="C228" s="8">
        <v>398528</v>
      </c>
      <c r="D228" s="9">
        <v>0.17</v>
      </c>
      <c r="E228" s="8">
        <v>32</v>
      </c>
      <c r="F228" s="8">
        <v>17</v>
      </c>
      <c r="G228" s="8">
        <v>25</v>
      </c>
      <c r="H228" s="10">
        <v>372</v>
      </c>
      <c r="I228" s="10">
        <v>40</v>
      </c>
      <c r="J228" s="9">
        <v>0.91</v>
      </c>
      <c r="K228" s="3">
        <f t="shared" si="4"/>
        <v>-0.137931034482759</v>
      </c>
    </row>
    <row r="229" spans="2:11">
      <c r="B229" s="7">
        <v>43692</v>
      </c>
      <c r="C229" s="8">
        <v>384154</v>
      </c>
      <c r="D229" s="9">
        <v>0.17</v>
      </c>
      <c r="E229" s="8">
        <v>36</v>
      </c>
      <c r="F229" s="8">
        <v>21</v>
      </c>
      <c r="G229" s="8">
        <v>28</v>
      </c>
      <c r="H229" s="10">
        <v>362</v>
      </c>
      <c r="I229" s="10">
        <v>30</v>
      </c>
      <c r="J229" s="9">
        <v>0.92</v>
      </c>
      <c r="K229" s="3">
        <f t="shared" si="4"/>
        <v>-0.0344827586206897</v>
      </c>
    </row>
    <row r="230" spans="2:11">
      <c r="B230" s="7">
        <v>43693</v>
      </c>
      <c r="C230" s="8">
        <v>405920</v>
      </c>
      <c r="D230" s="9">
        <v>0.19</v>
      </c>
      <c r="E230" s="8">
        <v>35</v>
      </c>
      <c r="F230" s="8">
        <v>17</v>
      </c>
      <c r="G230" s="8">
        <v>29</v>
      </c>
      <c r="H230" s="10">
        <v>351</v>
      </c>
      <c r="I230" s="10">
        <v>40</v>
      </c>
      <c r="J230" s="9">
        <v>0.95</v>
      </c>
      <c r="K230" s="3">
        <f t="shared" si="4"/>
        <v>-0.0333333333333333</v>
      </c>
    </row>
    <row r="231" spans="2:11">
      <c r="B231" s="7">
        <v>43694</v>
      </c>
      <c r="C231" s="8">
        <v>408856</v>
      </c>
      <c r="D231" s="9">
        <v>0.17</v>
      </c>
      <c r="E231" s="8">
        <v>35</v>
      </c>
      <c r="F231" s="8">
        <v>17</v>
      </c>
      <c r="G231" s="8">
        <v>29</v>
      </c>
      <c r="H231" s="10">
        <v>371</v>
      </c>
      <c r="I231" s="10">
        <v>39</v>
      </c>
      <c r="J231" s="9">
        <v>0.94</v>
      </c>
      <c r="K231" s="3">
        <f t="shared" si="4"/>
        <v>0.0740740740740741</v>
      </c>
    </row>
    <row r="232" spans="2:11">
      <c r="B232" s="7">
        <v>43695</v>
      </c>
      <c r="C232" s="8">
        <v>390612</v>
      </c>
      <c r="D232" s="9">
        <v>0.17</v>
      </c>
      <c r="E232" s="8">
        <v>38</v>
      </c>
      <c r="F232" s="8">
        <v>20</v>
      </c>
      <c r="G232" s="8">
        <v>30</v>
      </c>
      <c r="H232" s="10">
        <v>380</v>
      </c>
      <c r="I232" s="10">
        <v>40</v>
      </c>
      <c r="J232" s="9">
        <v>0.94</v>
      </c>
      <c r="K232" s="3">
        <f t="shared" si="4"/>
        <v>0.111111111111111</v>
      </c>
    </row>
    <row r="233" spans="2:11">
      <c r="B233" s="7">
        <v>43696</v>
      </c>
      <c r="C233" s="8">
        <v>408028</v>
      </c>
      <c r="D233" s="9">
        <v>0.18</v>
      </c>
      <c r="E233" s="8">
        <v>35</v>
      </c>
      <c r="F233" s="8">
        <v>20</v>
      </c>
      <c r="G233" s="8">
        <v>30</v>
      </c>
      <c r="H233" s="10">
        <v>388</v>
      </c>
      <c r="I233" s="10">
        <v>32</v>
      </c>
      <c r="J233" s="9">
        <v>0.93</v>
      </c>
      <c r="K233" s="3">
        <f t="shared" si="4"/>
        <v>0</v>
      </c>
    </row>
    <row r="234" spans="2:11">
      <c r="B234" s="7">
        <v>43697</v>
      </c>
      <c r="C234" s="8">
        <v>383876</v>
      </c>
      <c r="D234" s="9">
        <v>0.18</v>
      </c>
      <c r="E234" s="8">
        <v>35</v>
      </c>
      <c r="F234" s="8">
        <v>22</v>
      </c>
      <c r="G234" s="8">
        <v>30</v>
      </c>
      <c r="H234" s="10">
        <v>351</v>
      </c>
      <c r="I234" s="10">
        <v>38</v>
      </c>
      <c r="J234" s="9">
        <v>0.92</v>
      </c>
      <c r="K234" s="3">
        <f t="shared" si="4"/>
        <v>0.2</v>
      </c>
    </row>
    <row r="235" spans="2:11">
      <c r="B235" s="7">
        <v>43698</v>
      </c>
      <c r="C235" s="8">
        <v>390911</v>
      </c>
      <c r="D235" s="9">
        <v>0.19</v>
      </c>
      <c r="E235" s="8">
        <v>36</v>
      </c>
      <c r="F235" s="8">
        <v>18</v>
      </c>
      <c r="G235" s="8">
        <v>28</v>
      </c>
      <c r="H235" s="10">
        <v>382</v>
      </c>
      <c r="I235" s="10">
        <v>32</v>
      </c>
      <c r="J235" s="9">
        <v>0.93</v>
      </c>
      <c r="K235" s="3">
        <f t="shared" si="4"/>
        <v>0.12</v>
      </c>
    </row>
    <row r="236" spans="2:11">
      <c r="B236" s="7">
        <v>43699</v>
      </c>
      <c r="C236" s="8">
        <v>382072</v>
      </c>
      <c r="D236" s="9">
        <v>0.19</v>
      </c>
      <c r="E236" s="8">
        <v>36</v>
      </c>
      <c r="F236" s="8">
        <v>18</v>
      </c>
      <c r="G236" s="8">
        <v>29</v>
      </c>
      <c r="H236" s="10">
        <v>395</v>
      </c>
      <c r="I236" s="10">
        <v>37</v>
      </c>
      <c r="J236" s="9">
        <v>0.95</v>
      </c>
      <c r="K236" s="3">
        <f t="shared" si="4"/>
        <v>0.0357142857142857</v>
      </c>
    </row>
    <row r="237" spans="2:11">
      <c r="B237" s="7">
        <v>43700</v>
      </c>
      <c r="C237" s="8">
        <v>403634</v>
      </c>
      <c r="D237" s="9">
        <v>0.19</v>
      </c>
      <c r="E237" s="8">
        <v>39</v>
      </c>
      <c r="F237" s="8">
        <v>21</v>
      </c>
      <c r="G237" s="8">
        <v>27</v>
      </c>
      <c r="H237" s="10">
        <v>352</v>
      </c>
      <c r="I237" s="10">
        <v>34</v>
      </c>
      <c r="J237" s="9">
        <v>0.93</v>
      </c>
      <c r="K237" s="3">
        <f t="shared" si="4"/>
        <v>-0.0689655172413793</v>
      </c>
    </row>
    <row r="238" spans="2:11">
      <c r="B238" s="7">
        <v>43701</v>
      </c>
      <c r="C238" s="8">
        <v>380313</v>
      </c>
      <c r="D238" s="9">
        <v>0.19</v>
      </c>
      <c r="E238" s="8">
        <v>36</v>
      </c>
      <c r="F238" s="8">
        <v>18</v>
      </c>
      <c r="G238" s="8">
        <v>29</v>
      </c>
      <c r="H238" s="10">
        <v>377</v>
      </c>
      <c r="I238" s="10">
        <v>31</v>
      </c>
      <c r="J238" s="9">
        <v>0.94</v>
      </c>
      <c r="K238" s="3">
        <f t="shared" si="4"/>
        <v>0</v>
      </c>
    </row>
    <row r="239" spans="2:11">
      <c r="B239" s="7">
        <v>43702</v>
      </c>
      <c r="C239" s="8">
        <v>388418</v>
      </c>
      <c r="D239" s="9">
        <v>0.19</v>
      </c>
      <c r="E239" s="8">
        <v>31</v>
      </c>
      <c r="F239" s="8">
        <v>18</v>
      </c>
      <c r="G239" s="8">
        <v>27</v>
      </c>
      <c r="H239" s="10">
        <v>367</v>
      </c>
      <c r="I239" s="10">
        <v>33</v>
      </c>
      <c r="J239" s="9">
        <v>0.95</v>
      </c>
      <c r="K239" s="3">
        <f t="shared" si="4"/>
        <v>-0.1</v>
      </c>
    </row>
    <row r="240" spans="2:11">
      <c r="B240" s="7">
        <v>43703</v>
      </c>
      <c r="C240" s="8">
        <v>392670</v>
      </c>
      <c r="D240" s="9">
        <v>0.17</v>
      </c>
      <c r="E240" s="8">
        <v>32</v>
      </c>
      <c r="F240" s="8">
        <v>20</v>
      </c>
      <c r="G240" s="8">
        <v>30</v>
      </c>
      <c r="H240" s="10">
        <v>369</v>
      </c>
      <c r="I240" s="10">
        <v>30</v>
      </c>
      <c r="J240" s="9">
        <v>0.94</v>
      </c>
      <c r="K240" s="3">
        <f t="shared" si="4"/>
        <v>0</v>
      </c>
    </row>
    <row r="241" spans="2:11">
      <c r="B241" s="7">
        <v>43704</v>
      </c>
      <c r="C241" s="8">
        <v>405258</v>
      </c>
      <c r="D241" s="9">
        <v>0.19</v>
      </c>
      <c r="E241" s="8">
        <v>39</v>
      </c>
      <c r="F241" s="8">
        <v>22</v>
      </c>
      <c r="G241" s="8">
        <v>29</v>
      </c>
      <c r="H241" s="10">
        <v>361</v>
      </c>
      <c r="I241" s="10">
        <v>37</v>
      </c>
      <c r="J241" s="9">
        <v>0.94</v>
      </c>
      <c r="K241" s="3">
        <f t="shared" si="4"/>
        <v>-0.0333333333333333</v>
      </c>
    </row>
    <row r="242" spans="2:11">
      <c r="B242" s="7">
        <v>43705</v>
      </c>
      <c r="C242" s="8">
        <v>400562</v>
      </c>
      <c r="D242" s="9">
        <v>0.19</v>
      </c>
      <c r="E242" s="8">
        <v>31</v>
      </c>
      <c r="F242" s="8">
        <v>19</v>
      </c>
      <c r="G242" s="8">
        <v>28</v>
      </c>
      <c r="H242" s="10">
        <v>382</v>
      </c>
      <c r="I242" s="10">
        <v>40</v>
      </c>
      <c r="J242" s="9">
        <v>0.95</v>
      </c>
      <c r="K242" s="3">
        <f t="shared" si="4"/>
        <v>0</v>
      </c>
    </row>
    <row r="243" spans="2:11">
      <c r="B243" s="7">
        <v>43706</v>
      </c>
      <c r="C243" s="8">
        <v>386473</v>
      </c>
      <c r="D243" s="9">
        <v>0.17</v>
      </c>
      <c r="E243" s="8">
        <v>35</v>
      </c>
      <c r="F243" s="8">
        <v>22</v>
      </c>
      <c r="G243" s="8">
        <v>29</v>
      </c>
      <c r="H243" s="10">
        <v>362</v>
      </c>
      <c r="I243" s="10">
        <v>31</v>
      </c>
      <c r="J243" s="9">
        <v>0.92</v>
      </c>
      <c r="K243" s="3">
        <f t="shared" si="4"/>
        <v>0</v>
      </c>
    </row>
    <row r="244" spans="2:11">
      <c r="B244" s="7">
        <v>43707</v>
      </c>
      <c r="C244" s="8">
        <v>382326</v>
      </c>
      <c r="D244" s="9">
        <v>0.19</v>
      </c>
      <c r="E244" s="8">
        <v>30</v>
      </c>
      <c r="F244" s="8">
        <v>20</v>
      </c>
      <c r="G244" s="8">
        <v>27</v>
      </c>
      <c r="H244" s="10">
        <v>389</v>
      </c>
      <c r="I244" s="10">
        <v>33</v>
      </c>
      <c r="J244" s="9">
        <v>0.91</v>
      </c>
      <c r="K244" s="3">
        <f t="shared" si="4"/>
        <v>0</v>
      </c>
    </row>
    <row r="245" spans="2:11">
      <c r="B245" s="7">
        <v>43708</v>
      </c>
      <c r="C245" s="8">
        <v>391845</v>
      </c>
      <c r="D245" s="9">
        <v>0.19</v>
      </c>
      <c r="E245" s="8">
        <v>38</v>
      </c>
      <c r="F245" s="8">
        <v>19</v>
      </c>
      <c r="G245" s="8">
        <v>26</v>
      </c>
      <c r="H245" s="10">
        <v>372</v>
      </c>
      <c r="I245" s="10">
        <v>31</v>
      </c>
      <c r="J245" s="9">
        <v>0.95</v>
      </c>
      <c r="K245" s="3">
        <f t="shared" si="4"/>
        <v>-0.103448275862069</v>
      </c>
    </row>
    <row r="246" spans="2:11">
      <c r="B246" s="7">
        <v>43709</v>
      </c>
      <c r="C246" s="8">
        <v>407821</v>
      </c>
      <c r="D246" s="9">
        <v>0.18</v>
      </c>
      <c r="E246" s="8">
        <v>35</v>
      </c>
      <c r="F246" s="8">
        <v>22</v>
      </c>
      <c r="G246" s="8">
        <v>29</v>
      </c>
      <c r="H246" s="10">
        <v>385</v>
      </c>
      <c r="I246" s="10">
        <v>31</v>
      </c>
      <c r="J246" s="9">
        <v>0.94</v>
      </c>
      <c r="K246" s="3">
        <f t="shared" si="4"/>
        <v>0.0740740740740741</v>
      </c>
    </row>
    <row r="247" spans="2:11">
      <c r="B247" s="7">
        <v>43710</v>
      </c>
      <c r="C247" s="8">
        <v>389944</v>
      </c>
      <c r="D247" s="9">
        <v>0.17</v>
      </c>
      <c r="E247" s="8">
        <v>31</v>
      </c>
      <c r="F247" s="8">
        <v>22</v>
      </c>
      <c r="G247" s="8">
        <v>28</v>
      </c>
      <c r="H247" s="10">
        <v>364</v>
      </c>
      <c r="I247" s="10">
        <v>32</v>
      </c>
      <c r="J247" s="9">
        <v>0.92</v>
      </c>
      <c r="K247" s="3">
        <f t="shared" si="4"/>
        <v>-0.0666666666666667</v>
      </c>
    </row>
    <row r="248" spans="2:11">
      <c r="B248" s="7">
        <v>43711</v>
      </c>
      <c r="C248" s="8">
        <v>402082</v>
      </c>
      <c r="D248" s="9">
        <v>0.18</v>
      </c>
      <c r="E248" s="8">
        <v>38</v>
      </c>
      <c r="F248" s="8">
        <v>17</v>
      </c>
      <c r="G248" s="8">
        <v>30</v>
      </c>
      <c r="H248" s="10">
        <v>351</v>
      </c>
      <c r="I248" s="10">
        <v>32</v>
      </c>
      <c r="J248" s="9">
        <v>0.95</v>
      </c>
      <c r="K248" s="3">
        <f t="shared" si="4"/>
        <v>0.0344827586206897</v>
      </c>
    </row>
    <row r="249" spans="2:11">
      <c r="B249" s="7">
        <v>43712</v>
      </c>
      <c r="C249" s="8">
        <v>384229</v>
      </c>
      <c r="D249" s="9">
        <v>0.19</v>
      </c>
      <c r="E249" s="8">
        <v>39</v>
      </c>
      <c r="F249" s="8">
        <v>20</v>
      </c>
      <c r="G249" s="8">
        <v>26</v>
      </c>
      <c r="H249" s="10">
        <v>361</v>
      </c>
      <c r="I249" s="10">
        <v>34</v>
      </c>
      <c r="J249" s="9">
        <v>0.93</v>
      </c>
      <c r="K249" s="3">
        <f t="shared" si="4"/>
        <v>-0.0714285714285714</v>
      </c>
    </row>
    <row r="250" spans="2:11">
      <c r="B250" s="7">
        <v>43713</v>
      </c>
      <c r="C250" s="8">
        <v>386978</v>
      </c>
      <c r="D250" s="9">
        <v>0.17</v>
      </c>
      <c r="E250" s="8">
        <v>32</v>
      </c>
      <c r="F250" s="8">
        <v>22</v>
      </c>
      <c r="G250" s="8">
        <v>26</v>
      </c>
      <c r="H250" s="10">
        <v>368</v>
      </c>
      <c r="I250" s="10">
        <v>31</v>
      </c>
      <c r="J250" s="9">
        <v>0.93</v>
      </c>
      <c r="K250" s="3">
        <f t="shared" si="4"/>
        <v>-0.103448275862069</v>
      </c>
    </row>
    <row r="251" spans="2:11">
      <c r="B251" s="7">
        <v>43714</v>
      </c>
      <c r="C251" s="8">
        <v>396745</v>
      </c>
      <c r="D251" s="9">
        <v>0.18</v>
      </c>
      <c r="E251" s="8">
        <v>33</v>
      </c>
      <c r="F251" s="8">
        <v>17</v>
      </c>
      <c r="G251" s="8">
        <v>30</v>
      </c>
      <c r="H251" s="10">
        <v>377</v>
      </c>
      <c r="I251" s="10">
        <v>34</v>
      </c>
      <c r="J251" s="9">
        <v>0.92</v>
      </c>
      <c r="K251" s="3">
        <f t="shared" si="4"/>
        <v>0.111111111111111</v>
      </c>
    </row>
    <row r="252" spans="2:11">
      <c r="B252" s="7">
        <v>43715</v>
      </c>
      <c r="C252" s="8">
        <v>407003</v>
      </c>
      <c r="D252" s="9">
        <v>0.17</v>
      </c>
      <c r="E252" s="8">
        <v>34</v>
      </c>
      <c r="F252" s="8">
        <v>18</v>
      </c>
      <c r="G252" s="8">
        <v>26</v>
      </c>
      <c r="H252" s="10">
        <v>385</v>
      </c>
      <c r="I252" s="10">
        <v>37</v>
      </c>
      <c r="J252" s="9">
        <v>0.95</v>
      </c>
      <c r="K252" s="3">
        <f t="shared" si="4"/>
        <v>0</v>
      </c>
    </row>
    <row r="253" spans="2:11">
      <c r="B253" s="7">
        <v>43716</v>
      </c>
      <c r="C253" s="8">
        <v>385901</v>
      </c>
      <c r="D253" s="9">
        <v>0.18</v>
      </c>
      <c r="E253" s="8">
        <v>35</v>
      </c>
      <c r="F253" s="8">
        <v>18</v>
      </c>
      <c r="G253" s="8">
        <v>30</v>
      </c>
      <c r="H253" s="10">
        <v>382</v>
      </c>
      <c r="I253" s="10">
        <v>34</v>
      </c>
      <c r="J253" s="9">
        <v>0.91</v>
      </c>
      <c r="K253" s="3">
        <f t="shared" si="4"/>
        <v>0.0344827586206897</v>
      </c>
    </row>
    <row r="254" spans="2:11">
      <c r="B254" s="7">
        <v>43717</v>
      </c>
      <c r="C254" s="8">
        <v>407716</v>
      </c>
      <c r="D254" s="9">
        <v>0.18</v>
      </c>
      <c r="E254" s="8">
        <v>35</v>
      </c>
      <c r="F254" s="8">
        <v>21</v>
      </c>
      <c r="G254" s="8">
        <v>26</v>
      </c>
      <c r="H254" s="10">
        <v>370</v>
      </c>
      <c r="I254" s="10">
        <v>38</v>
      </c>
      <c r="J254" s="9">
        <v>0.94</v>
      </c>
      <c r="K254" s="3">
        <f t="shared" si="4"/>
        <v>-0.0714285714285714</v>
      </c>
    </row>
    <row r="255" spans="2:11">
      <c r="B255" s="7">
        <v>43718</v>
      </c>
      <c r="C255" s="8">
        <v>397777</v>
      </c>
      <c r="D255" s="9">
        <v>0.18</v>
      </c>
      <c r="E255" s="8">
        <v>35</v>
      </c>
      <c r="F255" s="8">
        <v>18</v>
      </c>
      <c r="G255" s="8">
        <v>27</v>
      </c>
      <c r="H255" s="10">
        <v>399</v>
      </c>
      <c r="I255" s="10">
        <v>37</v>
      </c>
      <c r="J255" s="9">
        <v>0.91</v>
      </c>
      <c r="K255" s="3">
        <f t="shared" si="4"/>
        <v>-0.1</v>
      </c>
    </row>
    <row r="256" spans="2:11">
      <c r="B256" s="7">
        <v>43719</v>
      </c>
      <c r="C256" s="8">
        <v>393437</v>
      </c>
      <c r="D256" s="9">
        <v>0.18</v>
      </c>
      <c r="E256" s="8">
        <v>40</v>
      </c>
      <c r="F256" s="8">
        <v>17</v>
      </c>
      <c r="G256" s="8">
        <v>26</v>
      </c>
      <c r="H256" s="10">
        <v>387</v>
      </c>
      <c r="I256" s="10">
        <v>31</v>
      </c>
      <c r="J256" s="9">
        <v>0.94</v>
      </c>
      <c r="K256" s="3">
        <f t="shared" si="4"/>
        <v>0</v>
      </c>
    </row>
    <row r="257" spans="2:11">
      <c r="B257" s="7">
        <v>43720</v>
      </c>
      <c r="C257" s="8">
        <v>406634</v>
      </c>
      <c r="D257" s="9">
        <v>0.18</v>
      </c>
      <c r="E257" s="8">
        <v>34</v>
      </c>
      <c r="F257" s="8">
        <v>20</v>
      </c>
      <c r="G257" s="8">
        <v>25</v>
      </c>
      <c r="H257" s="10">
        <v>368</v>
      </c>
      <c r="I257" s="10">
        <v>36</v>
      </c>
      <c r="J257" s="9">
        <v>0.91</v>
      </c>
      <c r="K257" s="3">
        <f t="shared" si="4"/>
        <v>-0.0384615384615385</v>
      </c>
    </row>
    <row r="258" spans="2:11">
      <c r="B258" s="7">
        <v>43721</v>
      </c>
      <c r="C258" s="8">
        <v>392550</v>
      </c>
      <c r="D258" s="9">
        <v>0.19</v>
      </c>
      <c r="E258" s="8">
        <v>30</v>
      </c>
      <c r="F258" s="8">
        <v>19</v>
      </c>
      <c r="G258" s="8">
        <v>29</v>
      </c>
      <c r="H258" s="10">
        <v>384</v>
      </c>
      <c r="I258" s="10">
        <v>32</v>
      </c>
      <c r="J258" s="9">
        <v>0.92</v>
      </c>
      <c r="K258" s="3">
        <f t="shared" si="4"/>
        <v>-0.0333333333333333</v>
      </c>
    </row>
    <row r="259" spans="2:11">
      <c r="B259" s="7">
        <v>43722</v>
      </c>
      <c r="C259" s="8">
        <v>406604</v>
      </c>
      <c r="D259" s="9">
        <v>0.17</v>
      </c>
      <c r="E259" s="8">
        <v>64</v>
      </c>
      <c r="F259" s="8">
        <v>22</v>
      </c>
      <c r="G259" s="8">
        <v>30</v>
      </c>
      <c r="H259" s="10">
        <v>378</v>
      </c>
      <c r="I259" s="10">
        <v>35</v>
      </c>
      <c r="J259" s="9">
        <v>0.93</v>
      </c>
      <c r="K259" s="3">
        <f t="shared" si="4"/>
        <v>0.153846153846154</v>
      </c>
    </row>
    <row r="260" spans="2:11">
      <c r="B260" s="7">
        <v>43723</v>
      </c>
      <c r="C260" s="8">
        <v>393532</v>
      </c>
      <c r="D260" s="9">
        <v>0.19</v>
      </c>
      <c r="E260" s="8">
        <v>31</v>
      </c>
      <c r="F260" s="8">
        <v>18</v>
      </c>
      <c r="G260" s="8">
        <v>29</v>
      </c>
      <c r="H260" s="10">
        <v>385</v>
      </c>
      <c r="I260" s="10">
        <v>38</v>
      </c>
      <c r="J260" s="9">
        <v>0.94</v>
      </c>
      <c r="K260" s="3">
        <f t="shared" si="4"/>
        <v>-0.0333333333333333</v>
      </c>
    </row>
    <row r="261" spans="2:11">
      <c r="B261" s="7">
        <v>43724</v>
      </c>
      <c r="C261" s="8">
        <v>398745</v>
      </c>
      <c r="D261" s="9">
        <v>0.19</v>
      </c>
      <c r="E261" s="8">
        <v>33</v>
      </c>
      <c r="F261" s="8">
        <v>21</v>
      </c>
      <c r="G261" s="8">
        <v>25</v>
      </c>
      <c r="H261" s="10">
        <v>367</v>
      </c>
      <c r="I261" s="10">
        <v>32</v>
      </c>
      <c r="J261" s="9">
        <v>0.95</v>
      </c>
      <c r="K261" s="3">
        <f t="shared" si="4"/>
        <v>-0.0384615384615385</v>
      </c>
    </row>
    <row r="262" spans="2:11">
      <c r="B262" s="7">
        <v>43725</v>
      </c>
      <c r="C262" s="8">
        <v>388146</v>
      </c>
      <c r="D262" s="9">
        <v>0.17</v>
      </c>
      <c r="E262" s="8">
        <v>32</v>
      </c>
      <c r="F262" s="8">
        <v>18</v>
      </c>
      <c r="G262" s="8">
        <v>29</v>
      </c>
      <c r="H262" s="10">
        <v>382</v>
      </c>
      <c r="I262" s="10">
        <v>30</v>
      </c>
      <c r="J262" s="9">
        <v>0.94</v>
      </c>
      <c r="K262" s="3">
        <f t="shared" si="4"/>
        <v>0.0740740740740741</v>
      </c>
    </row>
    <row r="263" spans="2:11">
      <c r="B263" s="7">
        <v>43726</v>
      </c>
      <c r="C263" s="8">
        <v>406545</v>
      </c>
      <c r="D263" s="9">
        <v>0.18</v>
      </c>
      <c r="E263" s="8">
        <v>32</v>
      </c>
      <c r="F263" s="8">
        <v>20</v>
      </c>
      <c r="G263" s="8">
        <v>28</v>
      </c>
      <c r="H263" s="10">
        <v>377</v>
      </c>
      <c r="I263" s="10">
        <v>35</v>
      </c>
      <c r="J263" s="9">
        <v>0.93</v>
      </c>
      <c r="K263" s="3">
        <f t="shared" si="4"/>
        <v>0.0769230769230769</v>
      </c>
    </row>
    <row r="264" spans="2:11">
      <c r="B264" s="7">
        <v>43727</v>
      </c>
      <c r="C264" s="8">
        <v>406600</v>
      </c>
      <c r="D264" s="9">
        <v>0.19</v>
      </c>
      <c r="E264" s="8">
        <v>33</v>
      </c>
      <c r="F264" s="8">
        <v>21</v>
      </c>
      <c r="G264" s="8">
        <v>30</v>
      </c>
      <c r="H264" s="10">
        <v>351</v>
      </c>
      <c r="I264" s="10">
        <v>34</v>
      </c>
      <c r="J264" s="9">
        <v>0.95</v>
      </c>
      <c r="K264" s="3">
        <f t="shared" si="4"/>
        <v>0.2</v>
      </c>
    </row>
    <row r="265" spans="2:11">
      <c r="B265" s="7">
        <v>43728</v>
      </c>
      <c r="C265" s="8">
        <v>407858</v>
      </c>
      <c r="D265" s="9">
        <v>0.19</v>
      </c>
      <c r="E265" s="8">
        <v>39</v>
      </c>
      <c r="F265" s="8">
        <v>21</v>
      </c>
      <c r="G265" s="8">
        <v>27</v>
      </c>
      <c r="H265" s="10">
        <v>383</v>
      </c>
      <c r="I265" s="10">
        <v>35</v>
      </c>
      <c r="J265" s="9">
        <v>0.93</v>
      </c>
      <c r="K265" s="3">
        <f t="shared" si="4"/>
        <v>-0.0689655172413793</v>
      </c>
    </row>
    <row r="266" spans="2:11">
      <c r="B266" s="7">
        <v>43729</v>
      </c>
      <c r="C266" s="8">
        <v>388449</v>
      </c>
      <c r="D266" s="9">
        <v>0.17</v>
      </c>
      <c r="E266" s="8">
        <v>37</v>
      </c>
      <c r="F266" s="8">
        <v>20</v>
      </c>
      <c r="G266" s="8">
        <v>25</v>
      </c>
      <c r="H266" s="10">
        <v>372</v>
      </c>
      <c r="I266" s="10">
        <v>31</v>
      </c>
      <c r="J266" s="9">
        <v>0.91</v>
      </c>
      <c r="K266" s="3">
        <f t="shared" si="4"/>
        <v>-0.166666666666667</v>
      </c>
    </row>
    <row r="267" spans="2:11">
      <c r="B267" s="7">
        <v>43730</v>
      </c>
      <c r="C267" s="8">
        <v>401959</v>
      </c>
      <c r="D267" s="9">
        <v>0.19</v>
      </c>
      <c r="E267" s="8">
        <v>31</v>
      </c>
      <c r="F267" s="8">
        <v>20</v>
      </c>
      <c r="G267" s="8">
        <v>25</v>
      </c>
      <c r="H267" s="10">
        <v>366</v>
      </c>
      <c r="I267" s="10">
        <v>31</v>
      </c>
      <c r="J267" s="9">
        <v>0.95</v>
      </c>
      <c r="K267" s="3">
        <f t="shared" ref="K267:K330" si="5">IFERROR((G267-G260)/G260,"NA")</f>
        <v>-0.137931034482759</v>
      </c>
    </row>
    <row r="268" spans="2:11">
      <c r="B268" s="7">
        <v>43731</v>
      </c>
      <c r="C268" s="8">
        <v>405567</v>
      </c>
      <c r="D268" s="9">
        <v>0.19</v>
      </c>
      <c r="E268" s="8">
        <v>35</v>
      </c>
      <c r="F268" s="8">
        <v>22</v>
      </c>
      <c r="G268" s="8">
        <v>27</v>
      </c>
      <c r="H268" s="10">
        <v>359</v>
      </c>
      <c r="I268" s="10">
        <v>31</v>
      </c>
      <c r="J268" s="9">
        <v>0.91</v>
      </c>
      <c r="K268" s="3">
        <f t="shared" si="5"/>
        <v>0.08</v>
      </c>
    </row>
    <row r="269" spans="2:11">
      <c r="B269" s="7">
        <v>43732</v>
      </c>
      <c r="C269" s="8">
        <v>388298</v>
      </c>
      <c r="D269" s="9">
        <v>0.19</v>
      </c>
      <c r="E269" s="8">
        <v>38</v>
      </c>
      <c r="F269" s="8">
        <v>17</v>
      </c>
      <c r="G269" s="8">
        <v>30</v>
      </c>
      <c r="H269" s="10">
        <v>398</v>
      </c>
      <c r="I269" s="10">
        <v>35</v>
      </c>
      <c r="J269" s="9">
        <v>0.95</v>
      </c>
      <c r="K269" s="3">
        <f t="shared" si="5"/>
        <v>0.0344827586206897</v>
      </c>
    </row>
    <row r="270" spans="2:11">
      <c r="B270" s="7">
        <v>43733</v>
      </c>
      <c r="C270" s="8">
        <v>391681</v>
      </c>
      <c r="D270" s="9">
        <v>0.17</v>
      </c>
      <c r="E270" s="8">
        <v>32</v>
      </c>
      <c r="F270" s="8">
        <v>21</v>
      </c>
      <c r="G270" s="8">
        <v>28</v>
      </c>
      <c r="H270" s="10">
        <v>388</v>
      </c>
      <c r="I270" s="10">
        <v>37</v>
      </c>
      <c r="J270" s="9">
        <v>0.91</v>
      </c>
      <c r="K270" s="3">
        <f t="shared" si="5"/>
        <v>0</v>
      </c>
    </row>
    <row r="271" spans="2:11">
      <c r="B271" s="7">
        <v>43734</v>
      </c>
      <c r="C271" s="8">
        <v>400929</v>
      </c>
      <c r="D271" s="9">
        <v>0.19</v>
      </c>
      <c r="E271" s="8">
        <v>30</v>
      </c>
      <c r="F271" s="8">
        <v>18</v>
      </c>
      <c r="G271" s="8">
        <v>28</v>
      </c>
      <c r="H271" s="10">
        <v>394</v>
      </c>
      <c r="I271" s="10">
        <v>35</v>
      </c>
      <c r="J271" s="9">
        <v>0.91</v>
      </c>
      <c r="K271" s="3">
        <f t="shared" si="5"/>
        <v>-0.0666666666666667</v>
      </c>
    </row>
    <row r="272" spans="2:11">
      <c r="B272" s="7">
        <v>43735</v>
      </c>
      <c r="C272" s="8">
        <v>400010</v>
      </c>
      <c r="D272" s="9">
        <v>0.19</v>
      </c>
      <c r="E272" s="8">
        <v>37</v>
      </c>
      <c r="F272" s="8">
        <v>21</v>
      </c>
      <c r="G272" s="8">
        <v>29</v>
      </c>
      <c r="H272" s="10">
        <v>393</v>
      </c>
      <c r="I272" s="10">
        <v>38</v>
      </c>
      <c r="J272" s="9">
        <v>0.92</v>
      </c>
      <c r="K272" s="3">
        <f t="shared" si="5"/>
        <v>0.0740740740740741</v>
      </c>
    </row>
    <row r="273" spans="2:11">
      <c r="B273" s="7">
        <v>43736</v>
      </c>
      <c r="C273" s="8">
        <v>406277</v>
      </c>
      <c r="D273" s="9">
        <v>0.19</v>
      </c>
      <c r="E273" s="8">
        <v>38</v>
      </c>
      <c r="F273" s="8">
        <v>17</v>
      </c>
      <c r="G273" s="8">
        <v>30</v>
      </c>
      <c r="H273" s="10">
        <v>397</v>
      </c>
      <c r="I273" s="10">
        <v>36</v>
      </c>
      <c r="J273" s="9">
        <v>0.94</v>
      </c>
      <c r="K273" s="3">
        <f t="shared" si="5"/>
        <v>0.2</v>
      </c>
    </row>
    <row r="274" spans="2:11">
      <c r="B274" s="7">
        <v>43737</v>
      </c>
      <c r="C274" s="8">
        <v>400829</v>
      </c>
      <c r="D274" s="9">
        <v>0.18</v>
      </c>
      <c r="E274" s="8">
        <v>30</v>
      </c>
      <c r="F274" s="8">
        <v>22</v>
      </c>
      <c r="G274" s="8">
        <v>28</v>
      </c>
      <c r="H274" s="10">
        <v>360</v>
      </c>
      <c r="I274" s="10">
        <v>39</v>
      </c>
      <c r="J274" s="9">
        <v>0.91</v>
      </c>
      <c r="K274" s="3">
        <f t="shared" si="5"/>
        <v>0.12</v>
      </c>
    </row>
    <row r="275" spans="2:11">
      <c r="B275" s="7">
        <v>43738</v>
      </c>
      <c r="C275" s="8">
        <v>392169</v>
      </c>
      <c r="D275" s="9">
        <v>0.18</v>
      </c>
      <c r="E275" s="8">
        <v>32</v>
      </c>
      <c r="F275" s="8">
        <v>18</v>
      </c>
      <c r="G275" s="8">
        <v>28</v>
      </c>
      <c r="H275" s="10">
        <v>359</v>
      </c>
      <c r="I275" s="10">
        <v>34</v>
      </c>
      <c r="J275" s="9">
        <v>0.91</v>
      </c>
      <c r="K275" s="3">
        <f t="shared" si="5"/>
        <v>0.037037037037037</v>
      </c>
    </row>
    <row r="276" spans="2:11">
      <c r="B276" s="7">
        <v>43739</v>
      </c>
      <c r="C276" s="8">
        <v>383376</v>
      </c>
      <c r="D276" s="9">
        <v>0.17</v>
      </c>
      <c r="E276" s="8">
        <v>30</v>
      </c>
      <c r="F276" s="8">
        <v>21</v>
      </c>
      <c r="G276" s="8">
        <v>25</v>
      </c>
      <c r="H276" s="10">
        <v>394</v>
      </c>
      <c r="I276" s="10">
        <v>35</v>
      </c>
      <c r="J276" s="9">
        <v>0.92</v>
      </c>
      <c r="K276" s="3">
        <f t="shared" si="5"/>
        <v>-0.166666666666667</v>
      </c>
    </row>
    <row r="277" spans="2:11">
      <c r="B277" s="7">
        <v>43740</v>
      </c>
      <c r="C277" s="8">
        <v>384903</v>
      </c>
      <c r="D277" s="9">
        <v>0.19</v>
      </c>
      <c r="E277" s="8">
        <v>34</v>
      </c>
      <c r="F277" s="8">
        <v>19</v>
      </c>
      <c r="G277" s="8">
        <v>26</v>
      </c>
      <c r="H277" s="10">
        <v>380</v>
      </c>
      <c r="I277" s="10">
        <v>30</v>
      </c>
      <c r="J277" s="9">
        <v>0.94</v>
      </c>
      <c r="K277" s="3">
        <f t="shared" si="5"/>
        <v>-0.0714285714285714</v>
      </c>
    </row>
    <row r="278" spans="2:11">
      <c r="B278" s="7">
        <v>43741</v>
      </c>
      <c r="C278" s="8">
        <v>381179</v>
      </c>
      <c r="D278" s="9">
        <v>0.17</v>
      </c>
      <c r="E278" s="8">
        <v>37</v>
      </c>
      <c r="F278" s="8">
        <v>18</v>
      </c>
      <c r="G278" s="8">
        <v>28</v>
      </c>
      <c r="H278" s="10">
        <v>387</v>
      </c>
      <c r="I278" s="10">
        <v>33</v>
      </c>
      <c r="J278" s="9">
        <v>0.93</v>
      </c>
      <c r="K278" s="3">
        <f t="shared" si="5"/>
        <v>0</v>
      </c>
    </row>
    <row r="279" spans="2:11">
      <c r="B279" s="7">
        <v>43742</v>
      </c>
      <c r="C279" s="8">
        <v>389368</v>
      </c>
      <c r="D279" s="9">
        <v>0.19</v>
      </c>
      <c r="E279" s="8">
        <v>34</v>
      </c>
      <c r="F279" s="8">
        <v>22</v>
      </c>
      <c r="G279" s="8">
        <v>29</v>
      </c>
      <c r="H279" s="10">
        <v>357</v>
      </c>
      <c r="I279" s="10">
        <v>40</v>
      </c>
      <c r="J279" s="9">
        <v>0.94</v>
      </c>
      <c r="K279" s="3">
        <f t="shared" si="5"/>
        <v>0</v>
      </c>
    </row>
    <row r="280" spans="2:11">
      <c r="B280" s="7">
        <v>43743</v>
      </c>
      <c r="C280" s="8">
        <v>409180</v>
      </c>
      <c r="D280" s="9">
        <v>0.19</v>
      </c>
      <c r="E280" s="8">
        <v>32</v>
      </c>
      <c r="F280" s="8">
        <v>21</v>
      </c>
      <c r="G280" s="8">
        <v>29</v>
      </c>
      <c r="H280" s="10">
        <v>382</v>
      </c>
      <c r="I280" s="10">
        <v>39</v>
      </c>
      <c r="J280" s="9">
        <v>0.95</v>
      </c>
      <c r="K280" s="3">
        <f t="shared" si="5"/>
        <v>-0.0333333333333333</v>
      </c>
    </row>
    <row r="281" spans="2:11">
      <c r="B281" s="7">
        <v>43744</v>
      </c>
      <c r="C281" s="8">
        <v>382705</v>
      </c>
      <c r="D281" s="9">
        <v>0.17</v>
      </c>
      <c r="E281" s="8">
        <v>31</v>
      </c>
      <c r="F281" s="8">
        <v>19</v>
      </c>
      <c r="G281" s="8">
        <v>30</v>
      </c>
      <c r="H281" s="10">
        <v>372</v>
      </c>
      <c r="I281" s="10">
        <v>31</v>
      </c>
      <c r="J281" s="9">
        <v>0.94</v>
      </c>
      <c r="K281" s="3">
        <f t="shared" si="5"/>
        <v>0.0714285714285714</v>
      </c>
    </row>
    <row r="282" spans="2:11">
      <c r="B282" s="7">
        <v>43745</v>
      </c>
      <c r="C282" s="8">
        <v>402657</v>
      </c>
      <c r="D282" s="9">
        <v>0.18</v>
      </c>
      <c r="E282" s="8">
        <v>30</v>
      </c>
      <c r="F282" s="8">
        <v>19</v>
      </c>
      <c r="G282" s="8">
        <v>26</v>
      </c>
      <c r="H282" s="10">
        <v>388</v>
      </c>
      <c r="I282" s="10">
        <v>32</v>
      </c>
      <c r="J282" s="9">
        <v>0.91</v>
      </c>
      <c r="K282" s="3">
        <f t="shared" si="5"/>
        <v>-0.0714285714285714</v>
      </c>
    </row>
    <row r="283" spans="2:11">
      <c r="B283" s="7">
        <v>43746</v>
      </c>
      <c r="C283" s="8">
        <v>386505</v>
      </c>
      <c r="D283" s="9">
        <v>0.19</v>
      </c>
      <c r="E283" s="8">
        <v>38</v>
      </c>
      <c r="F283" s="8">
        <v>18</v>
      </c>
      <c r="G283" s="8">
        <v>29</v>
      </c>
      <c r="H283" s="10">
        <v>387</v>
      </c>
      <c r="I283" s="10">
        <v>39</v>
      </c>
      <c r="J283" s="9">
        <v>0.95</v>
      </c>
      <c r="K283" s="3">
        <f t="shared" si="5"/>
        <v>0.16</v>
      </c>
    </row>
    <row r="284" spans="2:11">
      <c r="B284" s="7">
        <v>43747</v>
      </c>
      <c r="C284" s="8">
        <v>382253</v>
      </c>
      <c r="D284" s="9">
        <v>0.19</v>
      </c>
      <c r="E284" s="8">
        <v>34</v>
      </c>
      <c r="F284" s="8">
        <v>19</v>
      </c>
      <c r="G284" s="8">
        <v>29</v>
      </c>
      <c r="H284" s="10">
        <v>366</v>
      </c>
      <c r="I284" s="10">
        <v>34</v>
      </c>
      <c r="J284" s="9">
        <v>0.91</v>
      </c>
      <c r="K284" s="3">
        <f t="shared" si="5"/>
        <v>0.115384615384615</v>
      </c>
    </row>
    <row r="285" spans="2:11">
      <c r="B285" s="7">
        <v>43748</v>
      </c>
      <c r="C285" s="8">
        <v>408424</v>
      </c>
      <c r="D285" s="9">
        <v>0.17</v>
      </c>
      <c r="E285" s="8">
        <v>33</v>
      </c>
      <c r="F285" s="8">
        <v>22</v>
      </c>
      <c r="G285" s="8">
        <v>29</v>
      </c>
      <c r="H285" s="10">
        <v>368</v>
      </c>
      <c r="I285" s="10">
        <v>30</v>
      </c>
      <c r="J285" s="9">
        <v>0.93</v>
      </c>
      <c r="K285" s="3">
        <f t="shared" si="5"/>
        <v>0.0357142857142857</v>
      </c>
    </row>
    <row r="286" spans="2:11">
      <c r="B286" s="7">
        <v>43749</v>
      </c>
      <c r="C286" s="8">
        <v>388464</v>
      </c>
      <c r="D286" s="9">
        <v>0.18</v>
      </c>
      <c r="E286" s="8">
        <v>31</v>
      </c>
      <c r="F286" s="8">
        <v>19</v>
      </c>
      <c r="G286" s="8">
        <v>25</v>
      </c>
      <c r="H286" s="10">
        <v>384</v>
      </c>
      <c r="I286" s="10">
        <v>30</v>
      </c>
      <c r="J286" s="9">
        <v>0.95</v>
      </c>
      <c r="K286" s="3">
        <f t="shared" si="5"/>
        <v>-0.137931034482759</v>
      </c>
    </row>
    <row r="287" spans="2:11">
      <c r="B287" s="7">
        <v>43750</v>
      </c>
      <c r="C287" s="8">
        <v>387248</v>
      </c>
      <c r="D287" s="9">
        <v>0.17</v>
      </c>
      <c r="E287" s="8">
        <v>33</v>
      </c>
      <c r="F287" s="8">
        <v>17</v>
      </c>
      <c r="G287" s="8">
        <v>27</v>
      </c>
      <c r="H287" s="10">
        <v>360</v>
      </c>
      <c r="I287" s="10">
        <v>39</v>
      </c>
      <c r="J287" s="9">
        <v>0.95</v>
      </c>
      <c r="K287" s="3">
        <f t="shared" si="5"/>
        <v>-0.0689655172413793</v>
      </c>
    </row>
    <row r="288" spans="2:11">
      <c r="B288" s="7">
        <v>43751</v>
      </c>
      <c r="C288" s="8">
        <v>404505</v>
      </c>
      <c r="D288" s="9">
        <v>0.19</v>
      </c>
      <c r="E288" s="8">
        <v>32</v>
      </c>
      <c r="F288" s="8">
        <v>21</v>
      </c>
      <c r="G288" s="8">
        <v>27</v>
      </c>
      <c r="H288" s="10">
        <v>387</v>
      </c>
      <c r="I288" s="10">
        <v>36</v>
      </c>
      <c r="J288" s="9">
        <v>0.95</v>
      </c>
      <c r="K288" s="3">
        <f t="shared" si="5"/>
        <v>-0.1</v>
      </c>
    </row>
    <row r="289" spans="2:11">
      <c r="B289" s="7">
        <v>43752</v>
      </c>
      <c r="C289" s="8">
        <v>401477</v>
      </c>
      <c r="D289" s="9">
        <v>0.18</v>
      </c>
      <c r="E289" s="8">
        <v>31</v>
      </c>
      <c r="F289" s="8">
        <v>21</v>
      </c>
      <c r="G289" s="8">
        <v>25</v>
      </c>
      <c r="H289" s="10">
        <v>362</v>
      </c>
      <c r="I289" s="10">
        <v>36</v>
      </c>
      <c r="J289" s="9">
        <v>0.93</v>
      </c>
      <c r="K289" s="3">
        <f t="shared" si="5"/>
        <v>-0.0384615384615385</v>
      </c>
    </row>
    <row r="290" spans="2:11">
      <c r="B290" s="7">
        <v>43753</v>
      </c>
      <c r="C290" s="8">
        <v>402669</v>
      </c>
      <c r="D290" s="9">
        <v>0.19</v>
      </c>
      <c r="E290" s="8">
        <v>35</v>
      </c>
      <c r="F290" s="8">
        <v>17</v>
      </c>
      <c r="G290" s="8">
        <v>25</v>
      </c>
      <c r="H290" s="10">
        <v>394</v>
      </c>
      <c r="I290" s="10">
        <v>32</v>
      </c>
      <c r="J290" s="9">
        <v>0.91</v>
      </c>
      <c r="K290" s="3">
        <f t="shared" si="5"/>
        <v>-0.137931034482759</v>
      </c>
    </row>
    <row r="291" spans="2:11">
      <c r="B291" s="7">
        <v>43754</v>
      </c>
      <c r="C291" s="8">
        <v>401441</v>
      </c>
      <c r="D291" s="9">
        <v>0.19</v>
      </c>
      <c r="E291" s="8">
        <v>38</v>
      </c>
      <c r="F291" s="8">
        <v>22</v>
      </c>
      <c r="G291" s="8">
        <v>26</v>
      </c>
      <c r="H291" s="10">
        <v>371</v>
      </c>
      <c r="I291" s="10">
        <v>31</v>
      </c>
      <c r="J291" s="9">
        <v>0.95</v>
      </c>
      <c r="K291" s="3">
        <f t="shared" si="5"/>
        <v>-0.103448275862069</v>
      </c>
    </row>
    <row r="292" spans="2:11">
      <c r="B292" s="7">
        <v>43755</v>
      </c>
      <c r="C292" s="8">
        <v>404247</v>
      </c>
      <c r="D292" s="9">
        <v>0.17</v>
      </c>
      <c r="E292" s="8">
        <v>37</v>
      </c>
      <c r="F292" s="8">
        <v>18</v>
      </c>
      <c r="G292" s="8">
        <v>27</v>
      </c>
      <c r="H292" s="10">
        <v>365</v>
      </c>
      <c r="I292" s="10">
        <v>34</v>
      </c>
      <c r="J292" s="9">
        <v>0.92</v>
      </c>
      <c r="K292" s="3">
        <f t="shared" si="5"/>
        <v>-0.0689655172413793</v>
      </c>
    </row>
    <row r="293" spans="2:11">
      <c r="B293" s="7">
        <v>43756</v>
      </c>
      <c r="C293" s="8">
        <v>384464</v>
      </c>
      <c r="D293" s="9">
        <v>0.18</v>
      </c>
      <c r="E293" s="8">
        <v>35</v>
      </c>
      <c r="F293" s="8">
        <v>20</v>
      </c>
      <c r="G293" s="8">
        <v>30</v>
      </c>
      <c r="H293" s="10">
        <v>383</v>
      </c>
      <c r="I293" s="10">
        <v>39</v>
      </c>
      <c r="J293" s="9">
        <v>0.94</v>
      </c>
      <c r="K293" s="3">
        <f t="shared" si="5"/>
        <v>0.2</v>
      </c>
    </row>
    <row r="294" spans="2:11">
      <c r="B294" s="7">
        <v>43757</v>
      </c>
      <c r="C294" s="8">
        <v>383538</v>
      </c>
      <c r="D294" s="9">
        <v>0.19</v>
      </c>
      <c r="E294" s="8">
        <v>34</v>
      </c>
      <c r="F294" s="8">
        <v>19</v>
      </c>
      <c r="G294" s="8">
        <v>27</v>
      </c>
      <c r="H294" s="10">
        <v>386</v>
      </c>
      <c r="I294" s="10">
        <v>35</v>
      </c>
      <c r="J294" s="9">
        <v>0.92</v>
      </c>
      <c r="K294" s="3">
        <f t="shared" si="5"/>
        <v>0</v>
      </c>
    </row>
    <row r="295" spans="2:11">
      <c r="B295" s="7">
        <v>43758</v>
      </c>
      <c r="C295" s="8">
        <v>392178</v>
      </c>
      <c r="D295" s="9">
        <v>0.19</v>
      </c>
      <c r="E295" s="8">
        <v>38</v>
      </c>
      <c r="F295" s="8">
        <v>22</v>
      </c>
      <c r="G295" s="8">
        <v>25</v>
      </c>
      <c r="H295" s="10">
        <v>361</v>
      </c>
      <c r="I295" s="10">
        <v>33</v>
      </c>
      <c r="J295" s="9">
        <v>0.94</v>
      </c>
      <c r="K295" s="3">
        <f t="shared" si="5"/>
        <v>-0.0740740740740741</v>
      </c>
    </row>
    <row r="296" spans="2:11">
      <c r="B296" s="7">
        <v>43759</v>
      </c>
      <c r="C296" s="8">
        <v>383369</v>
      </c>
      <c r="D296" s="9">
        <v>0.19</v>
      </c>
      <c r="E296" s="8">
        <v>31</v>
      </c>
      <c r="F296" s="8">
        <v>22</v>
      </c>
      <c r="G296" s="8">
        <v>30</v>
      </c>
      <c r="H296" s="10">
        <v>368</v>
      </c>
      <c r="I296" s="10">
        <v>36</v>
      </c>
      <c r="J296" s="9">
        <v>0.92</v>
      </c>
      <c r="K296" s="3">
        <f t="shared" si="5"/>
        <v>0.2</v>
      </c>
    </row>
    <row r="297" spans="2:11">
      <c r="B297" s="7">
        <v>43760</v>
      </c>
      <c r="C297" s="8">
        <v>399709</v>
      </c>
      <c r="D297" s="9">
        <v>0.18</v>
      </c>
      <c r="E297" s="8">
        <v>37</v>
      </c>
      <c r="F297" s="8">
        <v>19</v>
      </c>
      <c r="G297" s="8">
        <v>29</v>
      </c>
      <c r="H297" s="10">
        <v>376</v>
      </c>
      <c r="I297" s="10">
        <v>32</v>
      </c>
      <c r="J297" s="9">
        <v>0.94</v>
      </c>
      <c r="K297" s="3">
        <f t="shared" si="5"/>
        <v>0.16</v>
      </c>
    </row>
    <row r="298" spans="2:11">
      <c r="B298" s="7">
        <v>43761</v>
      </c>
      <c r="C298" s="8">
        <v>394443</v>
      </c>
      <c r="D298" s="9">
        <v>0.18</v>
      </c>
      <c r="E298" s="8">
        <v>37</v>
      </c>
      <c r="F298" s="8">
        <v>18</v>
      </c>
      <c r="G298" s="8">
        <v>30</v>
      </c>
      <c r="H298" s="10">
        <v>369</v>
      </c>
      <c r="I298" s="10">
        <v>33</v>
      </c>
      <c r="J298" s="9">
        <v>0.95</v>
      </c>
      <c r="K298" s="3">
        <f t="shared" si="5"/>
        <v>0.153846153846154</v>
      </c>
    </row>
    <row r="299" spans="2:11">
      <c r="B299" s="7">
        <v>43762</v>
      </c>
      <c r="C299" s="8">
        <v>389066</v>
      </c>
      <c r="D299" s="9">
        <v>0.18</v>
      </c>
      <c r="E299" s="8">
        <v>38</v>
      </c>
      <c r="F299" s="8">
        <v>21</v>
      </c>
      <c r="G299" s="8">
        <v>27</v>
      </c>
      <c r="H299" s="10">
        <v>398</v>
      </c>
      <c r="I299" s="10">
        <v>31</v>
      </c>
      <c r="J299" s="9">
        <v>0.91</v>
      </c>
      <c r="K299" s="3">
        <f t="shared" si="5"/>
        <v>0</v>
      </c>
    </row>
    <row r="300" spans="2:11">
      <c r="B300" s="7">
        <v>43763</v>
      </c>
      <c r="C300" s="8">
        <v>393573</v>
      </c>
      <c r="D300" s="9">
        <v>0.19</v>
      </c>
      <c r="E300" s="8">
        <v>37</v>
      </c>
      <c r="F300" s="8">
        <v>20</v>
      </c>
      <c r="G300" s="8">
        <v>28</v>
      </c>
      <c r="H300" s="10">
        <v>375</v>
      </c>
      <c r="I300" s="10">
        <v>39</v>
      </c>
      <c r="J300" s="9">
        <v>0.93</v>
      </c>
      <c r="K300" s="3">
        <f t="shared" si="5"/>
        <v>-0.0666666666666667</v>
      </c>
    </row>
    <row r="301" spans="2:11">
      <c r="B301" s="7">
        <v>43764</v>
      </c>
      <c r="C301" s="8">
        <v>382825</v>
      </c>
      <c r="D301" s="9">
        <v>0.17</v>
      </c>
      <c r="E301" s="8">
        <v>36</v>
      </c>
      <c r="F301" s="8">
        <v>20</v>
      </c>
      <c r="G301" s="8">
        <v>28</v>
      </c>
      <c r="H301" s="10">
        <v>359</v>
      </c>
      <c r="I301" s="10">
        <v>40</v>
      </c>
      <c r="J301" s="9">
        <v>0.92</v>
      </c>
      <c r="K301" s="3">
        <f t="shared" si="5"/>
        <v>0.037037037037037</v>
      </c>
    </row>
    <row r="302" spans="2:11">
      <c r="B302" s="7">
        <v>43765</v>
      </c>
      <c r="C302" s="8">
        <v>382944</v>
      </c>
      <c r="D302" s="9">
        <v>0.18</v>
      </c>
      <c r="E302" s="8">
        <v>33</v>
      </c>
      <c r="F302" s="8">
        <v>17</v>
      </c>
      <c r="G302" s="8">
        <v>27</v>
      </c>
      <c r="H302" s="10">
        <v>366</v>
      </c>
      <c r="I302" s="10">
        <v>35</v>
      </c>
      <c r="J302" s="9">
        <v>0.95</v>
      </c>
      <c r="K302" s="3">
        <f t="shared" si="5"/>
        <v>0.08</v>
      </c>
    </row>
    <row r="303" spans="2:11">
      <c r="B303" s="7">
        <v>43766</v>
      </c>
      <c r="C303" s="8">
        <v>403354</v>
      </c>
      <c r="D303" s="9">
        <v>0.19</v>
      </c>
      <c r="E303" s="8">
        <v>31</v>
      </c>
      <c r="F303" s="8">
        <v>20</v>
      </c>
      <c r="G303" s="8">
        <v>28</v>
      </c>
      <c r="H303" s="10">
        <v>395</v>
      </c>
      <c r="I303" s="10">
        <v>31</v>
      </c>
      <c r="J303" s="9">
        <v>0.94</v>
      </c>
      <c r="K303" s="3">
        <f t="shared" si="5"/>
        <v>-0.0666666666666667</v>
      </c>
    </row>
    <row r="304" spans="2:11">
      <c r="B304" s="7">
        <v>43767</v>
      </c>
      <c r="C304" s="8">
        <v>396314</v>
      </c>
      <c r="D304" s="9">
        <v>0.18</v>
      </c>
      <c r="E304" s="8">
        <v>32</v>
      </c>
      <c r="F304" s="8">
        <v>22</v>
      </c>
      <c r="G304" s="8">
        <v>26</v>
      </c>
      <c r="H304" s="10">
        <v>382</v>
      </c>
      <c r="I304" s="10">
        <v>30</v>
      </c>
      <c r="J304" s="9">
        <v>0.93</v>
      </c>
      <c r="K304" s="3">
        <f t="shared" si="5"/>
        <v>-0.103448275862069</v>
      </c>
    </row>
    <row r="305" spans="2:11">
      <c r="B305" s="7">
        <v>43768</v>
      </c>
      <c r="C305" s="8">
        <v>396097</v>
      </c>
      <c r="D305" s="9">
        <v>0.17</v>
      </c>
      <c r="E305" s="8">
        <v>34</v>
      </c>
      <c r="F305" s="8">
        <v>21</v>
      </c>
      <c r="G305" s="8">
        <v>30</v>
      </c>
      <c r="H305" s="10">
        <v>394</v>
      </c>
      <c r="I305" s="10">
        <v>37</v>
      </c>
      <c r="J305" s="9">
        <v>0.91</v>
      </c>
      <c r="K305" s="3">
        <f t="shared" si="5"/>
        <v>0</v>
      </c>
    </row>
    <row r="306" spans="2:11">
      <c r="B306" s="7">
        <v>43769</v>
      </c>
      <c r="C306" s="8">
        <v>392878</v>
      </c>
      <c r="D306" s="9">
        <v>0.17</v>
      </c>
      <c r="E306" s="8">
        <v>40</v>
      </c>
      <c r="F306" s="8">
        <v>22</v>
      </c>
      <c r="G306" s="8">
        <v>29</v>
      </c>
      <c r="H306" s="10">
        <v>363</v>
      </c>
      <c r="I306" s="10">
        <v>34</v>
      </c>
      <c r="J306" s="9">
        <v>0.95</v>
      </c>
      <c r="K306" s="3">
        <f t="shared" si="5"/>
        <v>0.0740740740740741</v>
      </c>
    </row>
    <row r="307" spans="2:11">
      <c r="B307" s="7">
        <v>43770</v>
      </c>
      <c r="C307" s="8">
        <v>404865</v>
      </c>
      <c r="D307" s="9">
        <v>0.19</v>
      </c>
      <c r="E307" s="8">
        <v>33</v>
      </c>
      <c r="F307" s="8">
        <v>20</v>
      </c>
      <c r="G307" s="8">
        <v>26</v>
      </c>
      <c r="H307" s="10">
        <v>355</v>
      </c>
      <c r="I307" s="10">
        <v>31</v>
      </c>
      <c r="J307" s="9">
        <v>0.91</v>
      </c>
      <c r="K307" s="3">
        <f t="shared" si="5"/>
        <v>-0.0714285714285714</v>
      </c>
    </row>
    <row r="308" spans="2:11">
      <c r="B308" s="7">
        <v>43771</v>
      </c>
      <c r="C308" s="8">
        <v>404425</v>
      </c>
      <c r="D308" s="9">
        <v>0.18</v>
      </c>
      <c r="E308" s="8">
        <v>33</v>
      </c>
      <c r="F308" s="8">
        <v>19</v>
      </c>
      <c r="G308" s="8">
        <v>30</v>
      </c>
      <c r="H308" s="10">
        <v>399</v>
      </c>
      <c r="I308" s="10">
        <v>36</v>
      </c>
      <c r="J308" s="9">
        <v>0.91</v>
      </c>
      <c r="K308" s="3">
        <f t="shared" si="5"/>
        <v>0.0714285714285714</v>
      </c>
    </row>
    <row r="309" spans="2:11">
      <c r="B309" s="7">
        <v>43772</v>
      </c>
      <c r="C309" s="8">
        <v>404029</v>
      </c>
      <c r="D309" s="9">
        <v>0.19</v>
      </c>
      <c r="E309" s="8">
        <v>32</v>
      </c>
      <c r="F309" s="8">
        <v>19</v>
      </c>
      <c r="G309" s="8">
        <v>26</v>
      </c>
      <c r="H309" s="10">
        <v>390</v>
      </c>
      <c r="I309" s="10">
        <v>37</v>
      </c>
      <c r="J309" s="9">
        <v>0.94</v>
      </c>
      <c r="K309" s="3">
        <f t="shared" si="5"/>
        <v>-0.037037037037037</v>
      </c>
    </row>
    <row r="310" spans="2:11">
      <c r="B310" s="7">
        <v>43773</v>
      </c>
      <c r="C310" s="8">
        <v>382779</v>
      </c>
      <c r="D310" s="9">
        <v>0.19</v>
      </c>
      <c r="E310" s="8">
        <v>34</v>
      </c>
      <c r="F310" s="8">
        <v>22</v>
      </c>
      <c r="G310" s="8">
        <v>27</v>
      </c>
      <c r="H310" s="10">
        <v>396</v>
      </c>
      <c r="I310" s="10">
        <v>34</v>
      </c>
      <c r="J310" s="9">
        <v>0.92</v>
      </c>
      <c r="K310" s="3">
        <f t="shared" si="5"/>
        <v>-0.0357142857142857</v>
      </c>
    </row>
    <row r="311" spans="2:11">
      <c r="B311" s="7">
        <v>43774</v>
      </c>
      <c r="C311" s="8">
        <v>394015</v>
      </c>
      <c r="D311" s="9">
        <v>0.17</v>
      </c>
      <c r="E311" s="8">
        <v>31</v>
      </c>
      <c r="F311" s="8">
        <v>22</v>
      </c>
      <c r="G311" s="8">
        <v>25</v>
      </c>
      <c r="H311" s="10">
        <v>398</v>
      </c>
      <c r="I311" s="10">
        <v>39</v>
      </c>
      <c r="J311" s="9">
        <v>0.91</v>
      </c>
      <c r="K311" s="3">
        <f t="shared" si="5"/>
        <v>-0.0384615384615385</v>
      </c>
    </row>
    <row r="312" spans="2:11">
      <c r="B312" s="7">
        <v>43775</v>
      </c>
      <c r="C312" s="8">
        <v>384987</v>
      </c>
      <c r="D312" s="9">
        <v>0.18</v>
      </c>
      <c r="E312" s="8">
        <v>34</v>
      </c>
      <c r="F312" s="8">
        <v>19</v>
      </c>
      <c r="G312" s="8">
        <v>25</v>
      </c>
      <c r="H312" s="10">
        <v>394</v>
      </c>
      <c r="I312" s="10">
        <v>33</v>
      </c>
      <c r="J312" s="9">
        <v>0.94</v>
      </c>
      <c r="K312" s="3">
        <f t="shared" si="5"/>
        <v>-0.166666666666667</v>
      </c>
    </row>
    <row r="313" spans="2:11">
      <c r="B313" s="7">
        <v>43776</v>
      </c>
      <c r="C313" s="8">
        <v>405410</v>
      </c>
      <c r="D313" s="9">
        <v>0.18</v>
      </c>
      <c r="E313" s="8">
        <v>36</v>
      </c>
      <c r="F313" s="8">
        <v>21</v>
      </c>
      <c r="G313" s="8">
        <v>30</v>
      </c>
      <c r="H313" s="10">
        <v>361</v>
      </c>
      <c r="I313" s="10">
        <v>37</v>
      </c>
      <c r="J313" s="9">
        <v>0.93</v>
      </c>
      <c r="K313" s="3">
        <f t="shared" si="5"/>
        <v>0.0344827586206897</v>
      </c>
    </row>
    <row r="314" spans="2:11">
      <c r="B314" s="7">
        <v>43777</v>
      </c>
      <c r="C314" s="8">
        <v>403572</v>
      </c>
      <c r="D314" s="9">
        <v>0.19</v>
      </c>
      <c r="E314" s="8">
        <v>31</v>
      </c>
      <c r="F314" s="8">
        <v>17</v>
      </c>
      <c r="G314" s="8">
        <v>26</v>
      </c>
      <c r="H314" s="10">
        <v>352</v>
      </c>
      <c r="I314" s="10">
        <v>34</v>
      </c>
      <c r="J314" s="9">
        <v>0.94</v>
      </c>
      <c r="K314" s="3">
        <f t="shared" si="5"/>
        <v>0</v>
      </c>
    </row>
    <row r="315" spans="2:11">
      <c r="B315" s="7">
        <v>43778</v>
      </c>
      <c r="C315" s="8">
        <v>380487</v>
      </c>
      <c r="D315" s="9">
        <v>0.19</v>
      </c>
      <c r="E315" s="8">
        <v>40</v>
      </c>
      <c r="F315" s="8">
        <v>21</v>
      </c>
      <c r="G315" s="8">
        <v>27</v>
      </c>
      <c r="H315" s="10">
        <v>368</v>
      </c>
      <c r="I315" s="10">
        <v>32</v>
      </c>
      <c r="J315" s="9">
        <v>0.93</v>
      </c>
      <c r="K315" s="3">
        <f t="shared" si="5"/>
        <v>-0.1</v>
      </c>
    </row>
    <row r="316" spans="2:11">
      <c r="B316" s="7">
        <v>43779</v>
      </c>
      <c r="C316" s="8">
        <v>397106</v>
      </c>
      <c r="D316" s="9">
        <v>0.19</v>
      </c>
      <c r="E316" s="8">
        <v>34</v>
      </c>
      <c r="F316" s="8">
        <v>20</v>
      </c>
      <c r="G316" s="8">
        <v>30</v>
      </c>
      <c r="H316" s="10">
        <v>358</v>
      </c>
      <c r="I316" s="10">
        <v>37</v>
      </c>
      <c r="J316" s="9">
        <v>0.92</v>
      </c>
      <c r="K316" s="3">
        <f t="shared" si="5"/>
        <v>0.153846153846154</v>
      </c>
    </row>
    <row r="317" spans="2:11">
      <c r="B317" s="7">
        <v>43780</v>
      </c>
      <c r="C317" s="8">
        <v>387858</v>
      </c>
      <c r="D317" s="9">
        <v>0.17</v>
      </c>
      <c r="E317" s="8">
        <v>38</v>
      </c>
      <c r="F317" s="8">
        <v>17</v>
      </c>
      <c r="G317" s="8">
        <v>25</v>
      </c>
      <c r="H317" s="10">
        <v>381</v>
      </c>
      <c r="I317" s="10">
        <v>31</v>
      </c>
      <c r="J317" s="9">
        <v>0.94</v>
      </c>
      <c r="K317" s="3">
        <f t="shared" si="5"/>
        <v>-0.0740740740740741</v>
      </c>
    </row>
    <row r="318" spans="2:11">
      <c r="B318" s="7">
        <v>43781</v>
      </c>
      <c r="C318" s="8">
        <v>403207</v>
      </c>
      <c r="D318" s="9">
        <v>0.18</v>
      </c>
      <c r="E318" s="8">
        <v>32</v>
      </c>
      <c r="F318" s="8">
        <v>19</v>
      </c>
      <c r="G318" s="8">
        <v>30</v>
      </c>
      <c r="H318" s="10">
        <v>387</v>
      </c>
      <c r="I318" s="10">
        <v>39</v>
      </c>
      <c r="J318" s="9">
        <v>0.93</v>
      </c>
      <c r="K318" s="3">
        <f t="shared" si="5"/>
        <v>0.2</v>
      </c>
    </row>
    <row r="319" spans="2:11">
      <c r="B319" s="7">
        <v>43782</v>
      </c>
      <c r="C319" s="8">
        <v>380788</v>
      </c>
      <c r="D319" s="9">
        <v>0.19</v>
      </c>
      <c r="E319" s="8">
        <v>36</v>
      </c>
      <c r="F319" s="8">
        <v>21</v>
      </c>
      <c r="G319" s="8">
        <v>25</v>
      </c>
      <c r="H319" s="10">
        <v>394</v>
      </c>
      <c r="I319" s="10">
        <v>34</v>
      </c>
      <c r="J319" s="9">
        <v>0.95</v>
      </c>
      <c r="K319" s="3">
        <f t="shared" si="5"/>
        <v>0</v>
      </c>
    </row>
    <row r="320" spans="2:11">
      <c r="B320" s="7">
        <v>43783</v>
      </c>
      <c r="C320" s="8">
        <v>383044</v>
      </c>
      <c r="D320" s="9">
        <v>0.19</v>
      </c>
      <c r="E320" s="8">
        <v>34</v>
      </c>
      <c r="F320" s="8">
        <v>20</v>
      </c>
      <c r="G320" s="8">
        <v>25</v>
      </c>
      <c r="H320" s="10">
        <v>378</v>
      </c>
      <c r="I320" s="10">
        <v>33</v>
      </c>
      <c r="J320" s="9">
        <v>0.92</v>
      </c>
      <c r="K320" s="3">
        <f t="shared" si="5"/>
        <v>-0.166666666666667</v>
      </c>
    </row>
    <row r="321" spans="2:11">
      <c r="B321" s="7">
        <v>43784</v>
      </c>
      <c r="C321" s="8">
        <v>396628</v>
      </c>
      <c r="D321" s="9">
        <v>0.19</v>
      </c>
      <c r="E321" s="8">
        <v>30</v>
      </c>
      <c r="F321" s="8">
        <v>18</v>
      </c>
      <c r="G321" s="8">
        <v>27</v>
      </c>
      <c r="H321" s="10">
        <v>365</v>
      </c>
      <c r="I321" s="10">
        <v>40</v>
      </c>
      <c r="J321" s="9">
        <v>0.91</v>
      </c>
      <c r="K321" s="3">
        <f t="shared" si="5"/>
        <v>0.0384615384615385</v>
      </c>
    </row>
    <row r="322" spans="2:11">
      <c r="B322" s="7">
        <v>43785</v>
      </c>
      <c r="C322" s="8">
        <v>404564</v>
      </c>
      <c r="D322" s="9">
        <v>0.18</v>
      </c>
      <c r="E322" s="8">
        <v>40</v>
      </c>
      <c r="F322" s="8">
        <v>21</v>
      </c>
      <c r="G322" s="8">
        <v>30</v>
      </c>
      <c r="H322" s="10">
        <v>392</v>
      </c>
      <c r="I322" s="10">
        <v>39</v>
      </c>
      <c r="J322" s="9">
        <v>0.92</v>
      </c>
      <c r="K322" s="3">
        <f t="shared" si="5"/>
        <v>0.111111111111111</v>
      </c>
    </row>
    <row r="323" spans="2:11">
      <c r="B323" s="7">
        <v>43786</v>
      </c>
      <c r="C323" s="8">
        <v>380987</v>
      </c>
      <c r="D323" s="9">
        <v>0.19</v>
      </c>
      <c r="E323" s="8">
        <v>112</v>
      </c>
      <c r="F323" s="8">
        <v>22</v>
      </c>
      <c r="G323" s="8">
        <v>27</v>
      </c>
      <c r="H323" s="10">
        <v>353</v>
      </c>
      <c r="I323" s="10">
        <v>38</v>
      </c>
      <c r="J323" s="9">
        <v>0.95</v>
      </c>
      <c r="K323" s="3">
        <f t="shared" si="5"/>
        <v>-0.1</v>
      </c>
    </row>
    <row r="324" spans="2:11">
      <c r="B324" s="7">
        <v>43787</v>
      </c>
      <c r="C324" s="8">
        <v>398199</v>
      </c>
      <c r="D324" s="9">
        <v>0.18</v>
      </c>
      <c r="E324" s="8">
        <v>37</v>
      </c>
      <c r="F324" s="8">
        <v>22</v>
      </c>
      <c r="G324" s="8">
        <v>26</v>
      </c>
      <c r="H324" s="10">
        <v>385</v>
      </c>
      <c r="I324" s="10">
        <v>34</v>
      </c>
      <c r="J324" s="9">
        <v>0.94</v>
      </c>
      <c r="K324" s="3">
        <f t="shared" si="5"/>
        <v>0.04</v>
      </c>
    </row>
    <row r="325" spans="2:11">
      <c r="B325" s="7">
        <v>43788</v>
      </c>
      <c r="C325" s="8">
        <v>384779</v>
      </c>
      <c r="D325" s="9">
        <v>0.19</v>
      </c>
      <c r="E325" s="8">
        <v>33</v>
      </c>
      <c r="F325" s="8">
        <v>22</v>
      </c>
      <c r="G325" s="8">
        <v>27</v>
      </c>
      <c r="H325" s="10">
        <v>369</v>
      </c>
      <c r="I325" s="10">
        <v>33</v>
      </c>
      <c r="J325" s="9">
        <v>0.92</v>
      </c>
      <c r="K325" s="3">
        <f t="shared" si="5"/>
        <v>-0.1</v>
      </c>
    </row>
    <row r="326" spans="2:11">
      <c r="B326" s="7">
        <v>43789</v>
      </c>
      <c r="C326" s="8">
        <v>410182</v>
      </c>
      <c r="D326" s="9">
        <v>0.19</v>
      </c>
      <c r="E326" s="8">
        <v>40</v>
      </c>
      <c r="F326" s="8">
        <v>19</v>
      </c>
      <c r="G326" s="8">
        <v>29</v>
      </c>
      <c r="H326" s="10">
        <v>389</v>
      </c>
      <c r="I326" s="10">
        <v>32</v>
      </c>
      <c r="J326" s="9">
        <v>0.92</v>
      </c>
      <c r="K326" s="3">
        <f t="shared" si="5"/>
        <v>0.16</v>
      </c>
    </row>
    <row r="327" spans="2:11">
      <c r="B327" s="7">
        <v>43790</v>
      </c>
      <c r="C327" s="8">
        <v>393181</v>
      </c>
      <c r="D327" s="9">
        <v>0.18</v>
      </c>
      <c r="E327" s="8">
        <v>38</v>
      </c>
      <c r="F327" s="8">
        <v>21</v>
      </c>
      <c r="G327" s="8">
        <v>27</v>
      </c>
      <c r="H327" s="10">
        <v>395</v>
      </c>
      <c r="I327" s="10">
        <v>35</v>
      </c>
      <c r="J327" s="9">
        <v>0.92</v>
      </c>
      <c r="K327" s="3">
        <f t="shared" si="5"/>
        <v>0.08</v>
      </c>
    </row>
    <row r="328" spans="2:11">
      <c r="B328" s="7">
        <v>43791</v>
      </c>
      <c r="C328" s="8">
        <v>409499</v>
      </c>
      <c r="D328" s="9">
        <v>0.18</v>
      </c>
      <c r="E328" s="8">
        <v>35</v>
      </c>
      <c r="F328" s="8">
        <v>19</v>
      </c>
      <c r="G328" s="8">
        <v>25</v>
      </c>
      <c r="H328" s="10">
        <v>360</v>
      </c>
      <c r="I328" s="10">
        <v>37</v>
      </c>
      <c r="J328" s="9">
        <v>0.95</v>
      </c>
      <c r="K328" s="3">
        <f t="shared" si="5"/>
        <v>-0.0740740740740741</v>
      </c>
    </row>
    <row r="329" spans="2:11">
      <c r="B329" s="7">
        <v>43792</v>
      </c>
      <c r="C329" s="8">
        <v>401426</v>
      </c>
      <c r="D329" s="9">
        <v>0.18</v>
      </c>
      <c r="E329" s="8">
        <v>37</v>
      </c>
      <c r="F329" s="8">
        <v>18</v>
      </c>
      <c r="G329" s="8">
        <v>28</v>
      </c>
      <c r="H329" s="10">
        <v>393</v>
      </c>
      <c r="I329" s="10">
        <v>39</v>
      </c>
      <c r="J329" s="9">
        <v>0.95</v>
      </c>
      <c r="K329" s="3">
        <f t="shared" si="5"/>
        <v>-0.0666666666666667</v>
      </c>
    </row>
    <row r="330" spans="2:11">
      <c r="B330" s="7">
        <v>43793</v>
      </c>
      <c r="C330" s="8">
        <v>388049</v>
      </c>
      <c r="D330" s="9">
        <v>0.19</v>
      </c>
      <c r="E330" s="8">
        <v>34</v>
      </c>
      <c r="F330" s="8">
        <v>22</v>
      </c>
      <c r="G330" s="8">
        <v>27</v>
      </c>
      <c r="H330" s="10">
        <v>354</v>
      </c>
      <c r="I330" s="10">
        <v>37</v>
      </c>
      <c r="J330" s="9">
        <v>0.95</v>
      </c>
      <c r="K330" s="3">
        <f t="shared" si="5"/>
        <v>0</v>
      </c>
    </row>
    <row r="331" spans="2:11">
      <c r="B331" s="7">
        <v>43794</v>
      </c>
      <c r="C331" s="8">
        <v>408801</v>
      </c>
      <c r="D331" s="9">
        <v>0.19</v>
      </c>
      <c r="E331" s="8">
        <v>34</v>
      </c>
      <c r="F331" s="8">
        <v>22</v>
      </c>
      <c r="G331" s="8">
        <v>26</v>
      </c>
      <c r="H331" s="10">
        <v>392</v>
      </c>
      <c r="I331" s="10">
        <v>39</v>
      </c>
      <c r="J331" s="9">
        <v>0.94</v>
      </c>
      <c r="K331" s="3">
        <f t="shared" ref="K331:K368" si="6">IFERROR((G331-G324)/G324,"NA")</f>
        <v>0</v>
      </c>
    </row>
    <row r="332" spans="2:11">
      <c r="B332" s="7">
        <v>43795</v>
      </c>
      <c r="C332" s="8">
        <v>396857</v>
      </c>
      <c r="D332" s="9">
        <v>0.17</v>
      </c>
      <c r="E332" s="8">
        <v>35</v>
      </c>
      <c r="F332" s="8">
        <v>17</v>
      </c>
      <c r="G332" s="8">
        <v>25</v>
      </c>
      <c r="H332" s="10">
        <v>368</v>
      </c>
      <c r="I332" s="10">
        <v>39</v>
      </c>
      <c r="J332" s="9">
        <v>0.95</v>
      </c>
      <c r="K332" s="3">
        <f t="shared" si="6"/>
        <v>-0.0740740740740741</v>
      </c>
    </row>
    <row r="333" spans="2:11">
      <c r="B333" s="7">
        <v>43796</v>
      </c>
      <c r="C333" s="8">
        <v>396457</v>
      </c>
      <c r="D333" s="9">
        <v>0.19</v>
      </c>
      <c r="E333" s="8">
        <v>35</v>
      </c>
      <c r="F333" s="8">
        <v>22</v>
      </c>
      <c r="G333" s="8">
        <v>28</v>
      </c>
      <c r="H333" s="10">
        <v>369</v>
      </c>
      <c r="I333" s="10">
        <v>34</v>
      </c>
      <c r="J333" s="9">
        <v>0.91</v>
      </c>
      <c r="K333" s="3">
        <f t="shared" si="6"/>
        <v>-0.0344827586206897</v>
      </c>
    </row>
    <row r="334" spans="2:11">
      <c r="B334" s="7">
        <v>43797</v>
      </c>
      <c r="C334" s="8">
        <v>403521</v>
      </c>
      <c r="D334" s="9">
        <v>0.18</v>
      </c>
      <c r="E334" s="8">
        <v>33</v>
      </c>
      <c r="F334" s="8">
        <v>21</v>
      </c>
      <c r="G334" s="8">
        <v>28</v>
      </c>
      <c r="H334" s="10">
        <v>380</v>
      </c>
      <c r="I334" s="10">
        <v>32</v>
      </c>
      <c r="J334" s="9">
        <v>0.94</v>
      </c>
      <c r="K334" s="3">
        <f t="shared" si="6"/>
        <v>0.037037037037037</v>
      </c>
    </row>
    <row r="335" spans="2:11">
      <c r="B335" s="7">
        <v>43798</v>
      </c>
      <c r="C335" s="8">
        <v>403130</v>
      </c>
      <c r="D335" s="9">
        <v>0.17</v>
      </c>
      <c r="E335" s="8">
        <v>39</v>
      </c>
      <c r="F335" s="8">
        <v>17</v>
      </c>
      <c r="G335" s="8">
        <v>28</v>
      </c>
      <c r="H335" s="10">
        <v>352</v>
      </c>
      <c r="I335" s="10">
        <v>32</v>
      </c>
      <c r="J335" s="9">
        <v>0.94</v>
      </c>
      <c r="K335" s="3">
        <f t="shared" si="6"/>
        <v>0.12</v>
      </c>
    </row>
    <row r="336" spans="2:11">
      <c r="B336" s="7">
        <v>43799</v>
      </c>
      <c r="C336" s="8">
        <v>381333</v>
      </c>
      <c r="D336" s="9">
        <v>0.19</v>
      </c>
      <c r="E336" s="8">
        <v>40</v>
      </c>
      <c r="F336" s="8">
        <v>18</v>
      </c>
      <c r="G336" s="8">
        <v>29</v>
      </c>
      <c r="H336" s="10">
        <v>369</v>
      </c>
      <c r="I336" s="10">
        <v>36</v>
      </c>
      <c r="J336" s="9">
        <v>0.93</v>
      </c>
      <c r="K336" s="3">
        <f t="shared" si="6"/>
        <v>0.0357142857142857</v>
      </c>
    </row>
    <row r="337" spans="2:11">
      <c r="B337" s="7">
        <v>43800</v>
      </c>
      <c r="C337" s="8">
        <v>397690</v>
      </c>
      <c r="D337" s="9">
        <v>0.18</v>
      </c>
      <c r="E337" s="8">
        <v>40</v>
      </c>
      <c r="F337" s="8">
        <v>18</v>
      </c>
      <c r="G337" s="8">
        <v>27</v>
      </c>
      <c r="H337" s="10">
        <v>388</v>
      </c>
      <c r="I337" s="10">
        <v>39</v>
      </c>
      <c r="J337" s="9">
        <v>0.92</v>
      </c>
      <c r="K337" s="3">
        <f t="shared" si="6"/>
        <v>0</v>
      </c>
    </row>
    <row r="338" spans="2:11">
      <c r="B338" s="7">
        <v>43801</v>
      </c>
      <c r="C338" s="8">
        <v>400613</v>
      </c>
      <c r="D338" s="9">
        <v>0.17</v>
      </c>
      <c r="E338" s="8">
        <v>37</v>
      </c>
      <c r="F338" s="8">
        <v>22</v>
      </c>
      <c r="G338" s="8">
        <v>26</v>
      </c>
      <c r="H338" s="10">
        <v>394</v>
      </c>
      <c r="I338" s="10">
        <v>37</v>
      </c>
      <c r="J338" s="9">
        <v>0.91</v>
      </c>
      <c r="K338" s="3">
        <f t="shared" si="6"/>
        <v>0</v>
      </c>
    </row>
    <row r="339" spans="2:11">
      <c r="B339" s="7">
        <v>43802</v>
      </c>
      <c r="C339" s="8">
        <v>393251</v>
      </c>
      <c r="D339" s="9">
        <v>0.19</v>
      </c>
      <c r="E339" s="8">
        <v>36</v>
      </c>
      <c r="F339" s="8">
        <v>20</v>
      </c>
      <c r="G339" s="8">
        <v>30</v>
      </c>
      <c r="H339" s="10">
        <v>360</v>
      </c>
      <c r="I339" s="10">
        <v>39</v>
      </c>
      <c r="J339" s="9">
        <v>0.94</v>
      </c>
      <c r="K339" s="3">
        <f t="shared" si="6"/>
        <v>0.2</v>
      </c>
    </row>
    <row r="340" spans="2:11">
      <c r="B340" s="7">
        <v>43803</v>
      </c>
      <c r="C340" s="8">
        <v>385988</v>
      </c>
      <c r="D340" s="9">
        <v>0.19</v>
      </c>
      <c r="E340" s="8">
        <v>37</v>
      </c>
      <c r="F340" s="8">
        <v>18</v>
      </c>
      <c r="G340" s="8">
        <v>28</v>
      </c>
      <c r="H340" s="10">
        <v>397</v>
      </c>
      <c r="I340" s="10">
        <v>38</v>
      </c>
      <c r="J340" s="9">
        <v>0.92</v>
      </c>
      <c r="K340" s="3">
        <f t="shared" si="6"/>
        <v>0</v>
      </c>
    </row>
    <row r="341" spans="2:11">
      <c r="B341" s="7">
        <v>43804</v>
      </c>
      <c r="C341" s="8">
        <v>404457</v>
      </c>
      <c r="D341" s="9">
        <v>0.18</v>
      </c>
      <c r="E341" s="8">
        <v>30</v>
      </c>
      <c r="F341" s="8">
        <v>22</v>
      </c>
      <c r="G341" s="8">
        <v>30</v>
      </c>
      <c r="H341" s="10">
        <v>370</v>
      </c>
      <c r="I341" s="10">
        <v>39</v>
      </c>
      <c r="J341" s="9">
        <v>0.91</v>
      </c>
      <c r="K341" s="3">
        <f t="shared" si="6"/>
        <v>0.0714285714285714</v>
      </c>
    </row>
    <row r="342" spans="2:11">
      <c r="B342" s="7">
        <v>43805</v>
      </c>
      <c r="C342" s="8">
        <v>386475</v>
      </c>
      <c r="D342" s="9">
        <v>0.19</v>
      </c>
      <c r="E342" s="8">
        <v>34</v>
      </c>
      <c r="F342" s="8">
        <v>21</v>
      </c>
      <c r="G342" s="8">
        <v>26</v>
      </c>
      <c r="H342" s="10">
        <v>356</v>
      </c>
      <c r="I342" s="10">
        <v>32</v>
      </c>
      <c r="J342" s="9">
        <v>0.91</v>
      </c>
      <c r="K342" s="3">
        <f t="shared" si="6"/>
        <v>-0.0714285714285714</v>
      </c>
    </row>
    <row r="343" spans="2:11">
      <c r="B343" s="7">
        <v>43806</v>
      </c>
      <c r="C343" s="8">
        <v>401987</v>
      </c>
      <c r="D343" s="9">
        <v>0.17</v>
      </c>
      <c r="E343" s="8">
        <v>38</v>
      </c>
      <c r="F343" s="8">
        <v>20</v>
      </c>
      <c r="G343" s="8">
        <v>30</v>
      </c>
      <c r="H343" s="10">
        <v>370</v>
      </c>
      <c r="I343" s="10">
        <v>36</v>
      </c>
      <c r="J343" s="9">
        <v>0.95</v>
      </c>
      <c r="K343" s="3">
        <f t="shared" si="6"/>
        <v>0.0344827586206897</v>
      </c>
    </row>
    <row r="344" spans="2:11">
      <c r="B344" s="7">
        <v>43807</v>
      </c>
      <c r="C344" s="8">
        <v>392420</v>
      </c>
      <c r="D344" s="9">
        <v>0.19</v>
      </c>
      <c r="E344" s="8">
        <v>30</v>
      </c>
      <c r="F344" s="8">
        <v>18</v>
      </c>
      <c r="G344" s="8">
        <v>25</v>
      </c>
      <c r="H344" s="10">
        <v>394</v>
      </c>
      <c r="I344" s="10">
        <v>36</v>
      </c>
      <c r="J344" s="9">
        <v>0.93</v>
      </c>
      <c r="K344" s="3">
        <f t="shared" si="6"/>
        <v>-0.0740740740740741</v>
      </c>
    </row>
    <row r="345" spans="2:11">
      <c r="B345" s="7">
        <v>43808</v>
      </c>
      <c r="C345" s="8">
        <v>397135</v>
      </c>
      <c r="D345" s="9">
        <v>0.17</v>
      </c>
      <c r="E345" s="8">
        <v>36</v>
      </c>
      <c r="F345" s="8">
        <v>22</v>
      </c>
      <c r="G345" s="8">
        <v>25</v>
      </c>
      <c r="H345" s="10">
        <v>363</v>
      </c>
      <c r="I345" s="10">
        <v>38</v>
      </c>
      <c r="J345" s="9">
        <v>0.92</v>
      </c>
      <c r="K345" s="3">
        <f t="shared" si="6"/>
        <v>-0.0384615384615385</v>
      </c>
    </row>
    <row r="346" spans="2:11">
      <c r="B346" s="7">
        <v>43809</v>
      </c>
      <c r="C346" s="8">
        <v>408697</v>
      </c>
      <c r="D346" s="9">
        <v>0.18</v>
      </c>
      <c r="E346" s="8">
        <v>31</v>
      </c>
      <c r="F346" s="8">
        <v>19</v>
      </c>
      <c r="G346" s="8">
        <v>29</v>
      </c>
      <c r="H346" s="10">
        <v>370</v>
      </c>
      <c r="I346" s="10">
        <v>35</v>
      </c>
      <c r="J346" s="9">
        <v>0.94</v>
      </c>
      <c r="K346" s="3">
        <f t="shared" si="6"/>
        <v>-0.0333333333333333</v>
      </c>
    </row>
    <row r="347" spans="2:11">
      <c r="B347" s="7">
        <v>43810</v>
      </c>
      <c r="C347" s="8">
        <v>384623</v>
      </c>
      <c r="D347" s="9">
        <v>0.18</v>
      </c>
      <c r="E347" s="8">
        <v>36</v>
      </c>
      <c r="F347" s="8">
        <v>20</v>
      </c>
      <c r="G347" s="8">
        <v>27</v>
      </c>
      <c r="H347" s="10">
        <v>397</v>
      </c>
      <c r="I347" s="10">
        <v>37</v>
      </c>
      <c r="J347" s="9">
        <v>0.94</v>
      </c>
      <c r="K347" s="3">
        <f t="shared" si="6"/>
        <v>-0.0357142857142857</v>
      </c>
    </row>
    <row r="348" spans="2:11">
      <c r="B348" s="7">
        <v>43811</v>
      </c>
      <c r="C348" s="8">
        <v>385929</v>
      </c>
      <c r="D348" s="9">
        <v>0.18</v>
      </c>
      <c r="E348" s="8">
        <v>36</v>
      </c>
      <c r="F348" s="8">
        <v>21</v>
      </c>
      <c r="G348" s="8">
        <v>27</v>
      </c>
      <c r="H348" s="10">
        <v>386</v>
      </c>
      <c r="I348" s="10">
        <v>33</v>
      </c>
      <c r="J348" s="9">
        <v>0.92</v>
      </c>
      <c r="K348" s="3">
        <f t="shared" si="6"/>
        <v>-0.1</v>
      </c>
    </row>
    <row r="349" spans="2:11">
      <c r="B349" s="7">
        <v>43812</v>
      </c>
      <c r="C349" s="8">
        <v>410246</v>
      </c>
      <c r="D349" s="9">
        <v>0.17</v>
      </c>
      <c r="E349" s="8">
        <v>32</v>
      </c>
      <c r="F349" s="8">
        <v>20</v>
      </c>
      <c r="G349" s="8">
        <v>25</v>
      </c>
      <c r="H349" s="10">
        <v>371</v>
      </c>
      <c r="I349" s="10">
        <v>33</v>
      </c>
      <c r="J349" s="9">
        <v>0.92</v>
      </c>
      <c r="K349" s="3">
        <f t="shared" si="6"/>
        <v>-0.0384615384615385</v>
      </c>
    </row>
    <row r="350" spans="2:11">
      <c r="B350" s="7">
        <v>43813</v>
      </c>
      <c r="C350" s="8">
        <v>386399</v>
      </c>
      <c r="D350" s="9">
        <v>0.17</v>
      </c>
      <c r="E350" s="8">
        <v>38</v>
      </c>
      <c r="F350" s="8">
        <v>19</v>
      </c>
      <c r="G350" s="8">
        <v>26</v>
      </c>
      <c r="H350" s="10">
        <v>391</v>
      </c>
      <c r="I350" s="10">
        <v>40</v>
      </c>
      <c r="J350" s="9">
        <v>0.92</v>
      </c>
      <c r="K350" s="3">
        <f t="shared" si="6"/>
        <v>-0.133333333333333</v>
      </c>
    </row>
    <row r="351" spans="2:11">
      <c r="B351" s="7">
        <v>43814</v>
      </c>
      <c r="C351" s="8">
        <v>410008</v>
      </c>
      <c r="D351" s="9">
        <v>0.18</v>
      </c>
      <c r="E351" s="8">
        <v>30</v>
      </c>
      <c r="F351" s="8">
        <v>21</v>
      </c>
      <c r="G351" s="8">
        <v>27</v>
      </c>
      <c r="H351" s="10">
        <v>355</v>
      </c>
      <c r="I351" s="10">
        <v>32</v>
      </c>
      <c r="J351" s="9">
        <v>0.91</v>
      </c>
      <c r="K351" s="3">
        <f t="shared" si="6"/>
        <v>0.08</v>
      </c>
    </row>
    <row r="352" spans="2:11">
      <c r="B352" s="7">
        <v>43815</v>
      </c>
      <c r="C352" s="8">
        <v>390197</v>
      </c>
      <c r="D352" s="9">
        <v>0.19</v>
      </c>
      <c r="E352" s="8">
        <v>40</v>
      </c>
      <c r="F352" s="8">
        <v>19</v>
      </c>
      <c r="G352" s="8">
        <v>27</v>
      </c>
      <c r="H352" s="10">
        <v>386</v>
      </c>
      <c r="I352" s="10">
        <v>31</v>
      </c>
      <c r="J352" s="9">
        <v>0.95</v>
      </c>
      <c r="K352" s="3">
        <f t="shared" si="6"/>
        <v>0.08</v>
      </c>
    </row>
    <row r="353" spans="2:11">
      <c r="B353" s="7">
        <v>43816</v>
      </c>
      <c r="C353" s="8">
        <v>393364</v>
      </c>
      <c r="D353" s="9">
        <v>0.17</v>
      </c>
      <c r="E353" s="8">
        <v>40</v>
      </c>
      <c r="F353" s="8">
        <v>20</v>
      </c>
      <c r="G353" s="8">
        <v>27</v>
      </c>
      <c r="H353" s="10">
        <v>356</v>
      </c>
      <c r="I353" s="10">
        <v>33</v>
      </c>
      <c r="J353" s="9">
        <v>0.92</v>
      </c>
      <c r="K353" s="3">
        <f t="shared" si="6"/>
        <v>-0.0689655172413793</v>
      </c>
    </row>
    <row r="354" spans="2:11">
      <c r="B354" s="7">
        <v>43817</v>
      </c>
      <c r="C354" s="8">
        <v>396256</v>
      </c>
      <c r="D354" s="9">
        <v>0.19</v>
      </c>
      <c r="E354" s="8">
        <v>40</v>
      </c>
      <c r="F354" s="8">
        <v>22</v>
      </c>
      <c r="G354" s="8">
        <v>27</v>
      </c>
      <c r="H354" s="10">
        <v>362</v>
      </c>
      <c r="I354" s="10">
        <v>38</v>
      </c>
      <c r="J354" s="9">
        <v>0.93</v>
      </c>
      <c r="K354" s="3">
        <f t="shared" si="6"/>
        <v>0</v>
      </c>
    </row>
    <row r="355" spans="2:11">
      <c r="B355" s="7">
        <v>43818</v>
      </c>
      <c r="C355" s="8">
        <v>395679</v>
      </c>
      <c r="D355" s="9">
        <v>0.17</v>
      </c>
      <c r="E355" s="8">
        <v>34</v>
      </c>
      <c r="F355" s="8">
        <v>19</v>
      </c>
      <c r="G355" s="8">
        <v>30</v>
      </c>
      <c r="H355" s="10">
        <v>354</v>
      </c>
      <c r="I355" s="10">
        <v>32</v>
      </c>
      <c r="J355" s="9">
        <v>0.92</v>
      </c>
      <c r="K355" s="3">
        <f t="shared" si="6"/>
        <v>0.111111111111111</v>
      </c>
    </row>
    <row r="356" spans="2:11">
      <c r="B356" s="7">
        <v>43819</v>
      </c>
      <c r="C356" s="8">
        <v>388480</v>
      </c>
      <c r="D356" s="9">
        <v>0.18</v>
      </c>
      <c r="E356" s="8">
        <v>34</v>
      </c>
      <c r="F356" s="8">
        <v>20</v>
      </c>
      <c r="G356" s="8">
        <v>27</v>
      </c>
      <c r="H356" s="10">
        <v>362</v>
      </c>
      <c r="I356" s="10">
        <v>39</v>
      </c>
      <c r="J356" s="9">
        <v>0.95</v>
      </c>
      <c r="K356" s="3">
        <f t="shared" si="6"/>
        <v>0.08</v>
      </c>
    </row>
    <row r="357" spans="2:11">
      <c r="B357" s="7">
        <v>43820</v>
      </c>
      <c r="C357" s="8">
        <v>399659</v>
      </c>
      <c r="D357" s="9">
        <v>0.17</v>
      </c>
      <c r="E357" s="8">
        <v>39</v>
      </c>
      <c r="F357" s="8">
        <v>17</v>
      </c>
      <c r="G357" s="8">
        <v>29</v>
      </c>
      <c r="H357" s="10">
        <v>350</v>
      </c>
      <c r="I357" s="10">
        <v>31</v>
      </c>
      <c r="J357" s="9">
        <v>0.91</v>
      </c>
      <c r="K357" s="3">
        <f t="shared" si="6"/>
        <v>0.115384615384615</v>
      </c>
    </row>
    <row r="358" spans="2:11">
      <c r="B358" s="7">
        <v>43821</v>
      </c>
      <c r="C358" s="8">
        <v>391668</v>
      </c>
      <c r="D358" s="9">
        <v>0.18</v>
      </c>
      <c r="E358" s="8">
        <v>30</v>
      </c>
      <c r="F358" s="8">
        <v>18</v>
      </c>
      <c r="G358" s="8">
        <v>25</v>
      </c>
      <c r="H358" s="10">
        <v>397</v>
      </c>
      <c r="I358" s="10">
        <v>39</v>
      </c>
      <c r="J358" s="9">
        <v>0.92</v>
      </c>
      <c r="K358" s="3">
        <f t="shared" si="6"/>
        <v>-0.0740740740740741</v>
      </c>
    </row>
    <row r="359" spans="2:11">
      <c r="B359" s="7">
        <v>43822</v>
      </c>
      <c r="C359" s="8">
        <v>387294</v>
      </c>
      <c r="D359" s="9">
        <v>0.17</v>
      </c>
      <c r="E359" s="8">
        <v>34</v>
      </c>
      <c r="F359" s="8">
        <v>18</v>
      </c>
      <c r="G359" s="8">
        <v>29</v>
      </c>
      <c r="H359" s="10">
        <v>357</v>
      </c>
      <c r="I359" s="10">
        <v>30</v>
      </c>
      <c r="J359" s="9">
        <v>0.92</v>
      </c>
      <c r="K359" s="3">
        <f t="shared" si="6"/>
        <v>0.0740740740740741</v>
      </c>
    </row>
    <row r="360" spans="2:11">
      <c r="B360" s="7">
        <v>43823</v>
      </c>
      <c r="C360" s="8">
        <v>385346</v>
      </c>
      <c r="D360" s="9">
        <v>0.17</v>
      </c>
      <c r="E360" s="8">
        <v>40</v>
      </c>
      <c r="F360" s="8">
        <v>17</v>
      </c>
      <c r="G360" s="8">
        <v>26</v>
      </c>
      <c r="H360" s="10">
        <v>394</v>
      </c>
      <c r="I360" s="10">
        <v>40</v>
      </c>
      <c r="J360" s="9">
        <v>0.93</v>
      </c>
      <c r="K360" s="3">
        <f t="shared" si="6"/>
        <v>-0.037037037037037</v>
      </c>
    </row>
    <row r="361" spans="2:11">
      <c r="B361" s="7">
        <v>43824</v>
      </c>
      <c r="C361" s="8">
        <v>403674</v>
      </c>
      <c r="D361" s="9">
        <v>0.19</v>
      </c>
      <c r="E361" s="8">
        <v>38</v>
      </c>
      <c r="F361" s="8">
        <v>20</v>
      </c>
      <c r="G361" s="8">
        <v>27</v>
      </c>
      <c r="H361" s="10">
        <v>366</v>
      </c>
      <c r="I361" s="10">
        <v>35</v>
      </c>
      <c r="J361" s="9">
        <v>0.93</v>
      </c>
      <c r="K361" s="3">
        <f t="shared" si="6"/>
        <v>0</v>
      </c>
    </row>
    <row r="362" spans="2:11">
      <c r="B362" s="7">
        <v>43825</v>
      </c>
      <c r="C362" s="8">
        <v>381035</v>
      </c>
      <c r="D362" s="9">
        <v>0.18</v>
      </c>
      <c r="E362" s="8">
        <v>39</v>
      </c>
      <c r="F362" s="8">
        <v>21</v>
      </c>
      <c r="G362" s="8">
        <v>29</v>
      </c>
      <c r="H362" s="10">
        <v>380</v>
      </c>
      <c r="I362" s="10">
        <v>36</v>
      </c>
      <c r="J362" s="9">
        <v>0.95</v>
      </c>
      <c r="K362" s="3">
        <f t="shared" si="6"/>
        <v>-0.0333333333333333</v>
      </c>
    </row>
    <row r="363" spans="2:11">
      <c r="B363" s="7">
        <v>43826</v>
      </c>
      <c r="C363" s="8">
        <v>409390</v>
      </c>
      <c r="D363" s="9">
        <v>0.19</v>
      </c>
      <c r="E363" s="8">
        <v>30</v>
      </c>
      <c r="F363" s="8">
        <v>18</v>
      </c>
      <c r="G363" s="8">
        <v>27</v>
      </c>
      <c r="H363" s="10">
        <v>387</v>
      </c>
      <c r="I363" s="10">
        <v>33</v>
      </c>
      <c r="J363" s="9">
        <v>0.91</v>
      </c>
      <c r="K363" s="3">
        <f t="shared" si="6"/>
        <v>0</v>
      </c>
    </row>
    <row r="364" spans="2:11">
      <c r="B364" s="7">
        <v>43827</v>
      </c>
      <c r="C364" s="8">
        <v>383323</v>
      </c>
      <c r="D364" s="9">
        <v>0.19</v>
      </c>
      <c r="E364" s="8">
        <v>30</v>
      </c>
      <c r="F364" s="8">
        <v>18</v>
      </c>
      <c r="G364" s="8">
        <v>27</v>
      </c>
      <c r="H364" s="10">
        <v>388</v>
      </c>
      <c r="I364" s="10">
        <v>37</v>
      </c>
      <c r="J364" s="9">
        <v>0.91</v>
      </c>
      <c r="K364" s="3">
        <f t="shared" si="6"/>
        <v>-0.0689655172413793</v>
      </c>
    </row>
    <row r="365" spans="2:11">
      <c r="B365" s="7">
        <v>43828</v>
      </c>
      <c r="C365" s="8">
        <v>385433</v>
      </c>
      <c r="D365" s="9">
        <v>0.17</v>
      </c>
      <c r="E365" s="8">
        <v>38</v>
      </c>
      <c r="F365" s="8">
        <v>17</v>
      </c>
      <c r="G365" s="8">
        <v>25</v>
      </c>
      <c r="H365" s="10">
        <v>350</v>
      </c>
      <c r="I365" s="10">
        <v>31</v>
      </c>
      <c r="J365" s="9">
        <v>0.94</v>
      </c>
      <c r="K365" s="3">
        <f t="shared" si="6"/>
        <v>0</v>
      </c>
    </row>
    <row r="366" spans="2:11">
      <c r="B366" s="7">
        <v>43829</v>
      </c>
      <c r="C366" s="8">
        <v>382858</v>
      </c>
      <c r="D366" s="9">
        <v>0.18</v>
      </c>
      <c r="E366" s="8">
        <v>38</v>
      </c>
      <c r="F366" s="8">
        <v>17</v>
      </c>
      <c r="G366" s="8">
        <v>26</v>
      </c>
      <c r="H366" s="10">
        <v>385</v>
      </c>
      <c r="I366" s="10">
        <v>30</v>
      </c>
      <c r="J366" s="9">
        <v>0.95</v>
      </c>
      <c r="K366" s="3">
        <f t="shared" si="6"/>
        <v>-0.103448275862069</v>
      </c>
    </row>
    <row r="367" spans="2:11">
      <c r="B367" s="7">
        <v>43830</v>
      </c>
      <c r="C367" s="8">
        <v>384453</v>
      </c>
      <c r="D367" s="9">
        <v>0.19</v>
      </c>
      <c r="E367" s="8">
        <v>33</v>
      </c>
      <c r="F367" s="8">
        <v>18</v>
      </c>
      <c r="G367" s="8">
        <v>26</v>
      </c>
      <c r="H367" s="10">
        <v>357</v>
      </c>
      <c r="I367" s="10">
        <v>36</v>
      </c>
      <c r="J367" s="9">
        <v>0.91</v>
      </c>
      <c r="K367" s="3">
        <f t="shared" si="6"/>
        <v>0</v>
      </c>
    </row>
    <row r="368" spans="2:11">
      <c r="B368" s="7">
        <v>43831</v>
      </c>
      <c r="C368" s="8">
        <v>385535</v>
      </c>
      <c r="D368" s="9">
        <v>0.17</v>
      </c>
      <c r="E368" s="8">
        <v>31</v>
      </c>
      <c r="F368" s="8">
        <v>20</v>
      </c>
      <c r="G368" s="8">
        <v>28</v>
      </c>
      <c r="H368" s="10">
        <v>397</v>
      </c>
      <c r="I368" s="10">
        <v>33</v>
      </c>
      <c r="J368" s="9">
        <v>0.93</v>
      </c>
      <c r="K368" s="3">
        <f t="shared" si="6"/>
        <v>0.037037037037037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Order Volume Fluctuations</vt:lpstr>
      <vt:lpstr>Traffic Source Fluctuations</vt:lpstr>
      <vt:lpstr>Conversion Rate Fluctuations</vt:lpstr>
      <vt:lpstr>Session Details</vt:lpstr>
      <vt:lpstr>Channel wise traffic</vt:lpstr>
      <vt:lpstr>Supporting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Ruthvik bhosale</cp:lastModifiedBy>
  <dcterms:created xsi:type="dcterms:W3CDTF">2022-09-19T07:36:00Z</dcterms:created>
  <dcterms:modified xsi:type="dcterms:W3CDTF">2024-09-20T12:54:48Z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2A67CACC6965490A9AE9744C536AE7DE_13</vt:lpwstr>
  </property>
</Properties>
</file>