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af\Desktop\"/>
    </mc:Choice>
  </mc:AlternateContent>
  <xr:revisionPtr revIDLastSave="0" documentId="13_ncr:1_{B81BC943-5F35-44DA-A1B9-A238DED91F1D}" xr6:coauthVersionLast="47" xr6:coauthVersionMax="47" xr10:uidLastSave="{00000000-0000-0000-0000-000000000000}"/>
  <bookViews>
    <workbookView xWindow="4290" yWindow="3705" windowWidth="21600" windowHeight="11385" xr2:uid="{12B09805-5673-441D-A93C-35038D6783BD}"/>
  </bookViews>
  <sheets>
    <sheet name="Overview" sheetId="1" r:id="rId1"/>
    <sheet name="TimePostWerd" sheetId="21" r:id="rId2"/>
    <sheet name="France &amp; Czechia" sheetId="23" r:id="rId3"/>
    <sheet name="Netherlands" sheetId="18" r:id="rId4"/>
    <sheet name="Religious" sheetId="14" r:id="rId5"/>
    <sheet name="Programs" sheetId="13" r:id="rId6"/>
    <sheet name="Systems" sheetId="12" r:id="rId7"/>
    <sheet name="LoansGrant" sheetId="10" r:id="rId8"/>
    <sheet name="Exams" sheetId="11" r:id="rId9"/>
    <sheet name="Disadvantaged" sheetId="9" r:id="rId10"/>
    <sheet name="Teacher" sheetId="6" r:id="rId11"/>
    <sheet name="Finance" sheetId="4" r:id="rId12"/>
    <sheet name="Vocational" sheetId="8" r:id="rId13"/>
    <sheet name="Higher" sheetId="5" r:id="rId14"/>
    <sheet name="Secondary" sheetId="3" r:id="rId15"/>
    <sheet name="Primary" sheetId="2"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9" i="1" l="1"/>
  <c r="N19" i="1"/>
  <c r="N18" i="1"/>
  <c r="N17" i="1"/>
  <c r="P18" i="1"/>
  <c r="P17" i="1"/>
  <c r="P16" i="1"/>
  <c r="P15" i="1"/>
  <c r="P14" i="1"/>
  <c r="P13" i="1"/>
  <c r="P12" i="1"/>
  <c r="P11" i="1"/>
  <c r="P10" i="1"/>
  <c r="P9" i="1"/>
  <c r="P8" i="1"/>
  <c r="N13" i="1"/>
  <c r="N16" i="1"/>
  <c r="N15" i="1"/>
  <c r="N14" i="1"/>
  <c r="N12" i="1"/>
  <c r="N11" i="1"/>
  <c r="N10" i="1"/>
  <c r="N9" i="1"/>
  <c r="N8" i="1"/>
  <c r="P7" i="1"/>
  <c r="N7" i="1"/>
  <c r="P5" i="1"/>
  <c r="N5" i="1"/>
  <c r="P6" i="1"/>
  <c r="N6" i="1"/>
  <c r="A29" i="21"/>
  <c r="E22" i="1"/>
  <c r="E21" i="1"/>
  <c r="B21" i="1"/>
  <c r="C28" i="2"/>
  <c r="C23" i="3"/>
  <c r="C26" i="5"/>
  <c r="C20" i="8"/>
  <c r="C23" i="4"/>
  <c r="C28" i="6"/>
  <c r="C24" i="9"/>
  <c r="C23" i="11"/>
  <c r="C22" i="10"/>
  <c r="C32" i="12"/>
  <c r="P39" i="1"/>
  <c r="M39" i="1"/>
  <c r="M35" i="1"/>
  <c r="J35" i="1"/>
  <c r="G39" i="1"/>
  <c r="B39" i="1"/>
  <c r="B35" i="1"/>
  <c r="S37" i="1"/>
  <c r="S39" i="1" s="1"/>
  <c r="S33" i="1"/>
  <c r="P33" i="1"/>
  <c r="P37" i="1"/>
  <c r="M33" i="1"/>
  <c r="M37" i="1"/>
  <c r="J33" i="1"/>
  <c r="J37" i="1"/>
  <c r="G37" i="1"/>
  <c r="G33" i="1"/>
  <c r="B37" i="1"/>
  <c r="S38" i="1"/>
  <c r="S34" i="1"/>
  <c r="S35" i="1" s="1"/>
  <c r="P34" i="1"/>
  <c r="P35" i="1" s="1"/>
  <c r="P38" i="1"/>
  <c r="M38" i="1"/>
  <c r="M34" i="1"/>
  <c r="J34" i="1"/>
  <c r="J38" i="1"/>
  <c r="J39" i="1" s="1"/>
  <c r="G34" i="1"/>
  <c r="G38" i="1"/>
  <c r="B38" i="1"/>
  <c r="B34" i="1"/>
  <c r="B33" i="1"/>
  <c r="C9" i="1"/>
  <c r="B19" i="1"/>
  <c r="C11" i="1"/>
  <c r="C10" i="1"/>
  <c r="C12" i="1"/>
  <c r="C13" i="1"/>
  <c r="C8" i="1"/>
  <c r="C7" i="1"/>
  <c r="B28" i="1" l="1"/>
  <c r="C14" i="1"/>
  <c r="B29" i="1"/>
  <c r="B26" i="1"/>
  <c r="G35" i="1"/>
  <c r="B25" i="1"/>
  <c r="B22" i="1"/>
  <c r="E23" i="1"/>
  <c r="E18" i="1"/>
  <c r="B23" i="1" l="1"/>
</calcChain>
</file>

<file path=xl/sharedStrings.xml><?xml version="1.0" encoding="utf-8"?>
<sst xmlns="http://schemas.openxmlformats.org/spreadsheetml/2006/main" count="2617" uniqueCount="1278">
  <si>
    <t>Query</t>
  </si>
  <si>
    <t>| Country     | Year | Title of Educational Policy Change                          | Description of Change                                                                                                                                                                                                 |</t>
  </si>
  <si>
    <t>|-------------|------|-------------------------------------------------------------|-----------------------------------------------------------------------------------------------------------------------------------------------------------------------------------------------------------------------|</t>
  </si>
  <si>
    <t>on primary education in the Netherlands</t>
  </si>
  <si>
    <t>Here is a table summarizing the educational policy changes extracted from the provided context:</t>
  </si>
  <si>
    <t>| Country      | Year | Title of Educational Policy Change                  | Description of Change                                                                                                                                                                                                 |</t>
  </si>
  <si>
    <t>| Country     | Year | Title of Educational Policy Change | Description of Change                                                                                                                                                                                                 |</t>
  </si>
  <si>
    <t>|-------------|------|-----------------------------------|-----------------------------------------------------------------------------------------------------------------------------------------------------------------------------------------------------------------------|</t>
  </si>
  <si>
    <t>Here is a table summarizing the educational policy changes on primary education in the Netherlands based on the provided context:</t>
  </si>
  <si>
    <t>Retrieval time</t>
  </si>
  <si>
    <t>subquery</t>
  </si>
  <si>
    <t>generation time</t>
  </si>
  <si>
    <t>Primary</t>
  </si>
  <si>
    <t>Secondary</t>
  </si>
  <si>
    <t>Exams</t>
  </si>
  <si>
    <t>Finance</t>
  </si>
  <si>
    <t>| Country       | Year | Title of Educational Policy Change                          | Description of Change                                                                                                                                                                                                 |</t>
  </si>
  <si>
    <t>|---------------|------|-------------------------------------------------------------|-----------------------------------------------------------------------------------------------------------------------------------------------------------------------------------------------------------------------|</t>
  </si>
  <si>
    <t>on school finances, including teacher salaries and budgets in the Netherlands</t>
  </si>
  <si>
    <t>on secondary education, like the vmbo, hbo and vwo in the Netherlands</t>
  </si>
  <si>
    <t>Overview of the key laws, legal frameworks, regulations, rules and recent policy changes affecting secondary education, like the vwo, havo and vmbo in the Netherlands.</t>
  </si>
  <si>
    <t>Overview of the key laws, legal frameworks, regulations, rules and recent policy changes affecting affecting primary education in the Netherlands.</t>
  </si>
  <si>
    <t>| Country     | Year | Educational Change                                                                 | Description                                                                                                                                                                                                 |</t>
  </si>
  <si>
    <t>|-------------|------|------------------------------------------------------------------------------------|-------------------------------------------------------------------------------------------------------------------------------------------------------------------------------------------------------------|</t>
  </si>
  <si>
    <t>WERD primary</t>
  </si>
  <si>
    <t>PoliRAG primary</t>
  </si>
  <si>
    <t>Overlap</t>
  </si>
  <si>
    <t>on vocational education like the mbo and adult education in the Netherlands</t>
  </si>
  <si>
    <t>Overview of the key laws, legal frameworks, regulations, rules and recent policy changes affecting teachers, teachers education and their working conditions in the Netherlands.</t>
  </si>
  <si>
    <t>PoliRAG</t>
  </si>
  <si>
    <t>Here is a table summarizing the educational policy changes in the Netherlands based on the provided documents:</t>
  </si>
  <si>
    <t>| Netherlands | 2013 | Teachers' Programme (Lerarenagenda 2013-2020) | A comprehensive strategy introduced to improve the teaching profession and promote excellence in education. It includes attracting high-performing students into teacher training programs and improving pre-service training. |</t>
  </si>
  <si>
    <t>This table captures the key educational policy changes related to teachers, teacher programs, teacher education, and their working conditions in the Netherlands as extracted from the provided documents.</t>
  </si>
  <si>
    <t>"on teachers, teacher programs, teachers education and their working conditions in the Netherlands"</t>
  </si>
  <si>
    <t>15.4</t>
  </si>
  <si>
    <t>| Country     | Year | Title of Educational Policy Change                  | Description of Change                                                                                                                                                                                                 |</t>
  </si>
  <si>
    <t>|-------------|------|-----------------------------------------------------|-----------------------------------------------------------------------------------------------------------------------------------------------------------------------------------------------------------------------|</t>
  </si>
  <si>
    <t>on the exams and language and arithmetic tests in education in the Netherlands.</t>
  </si>
  <si>
    <t>on programs for disadvantaged students and special education in the Netherlands</t>
  </si>
  <si>
    <t>Overview of the key laws, legal frameworks, regulations, rules and recent policy changes affecting student loans and student grants in the Netherlands.</t>
  </si>
  <si>
    <t>Overview of the key laws, legal frameworks, regulations, rules and recent policy changes affecting exams, language and arithmetic tests in education in the Netherlands.</t>
  </si>
  <si>
    <t>Overview of the key laws, legal frameworks, regulations, rules and recent policy changes affecting special education and disadvantaged students in the Netherlands.</t>
  </si>
  <si>
    <t>Overview of the key laws, legal frameworks, regulations, rules and recent policy changes affecting vocational and adult education in the Netherlands.</t>
  </si>
  <si>
    <t>Overview of the key laws, legal frameworks, regulations, rules and recent policy changes on programs aimed at reducing school dropout rates and improving student retention in the Netherlands</t>
  </si>
  <si>
    <t>Overview of the key laws, legal frameworks, regulations, rules and recent policy changes regarding changes in the curriculum, the structure of the education system of the Netherlands and the role of regulatory bodies.</t>
  </si>
  <si>
    <t>on religious education in the Netherlands</t>
  </si>
  <si>
    <t>10.31</t>
  </si>
  <si>
    <t>Here is a table summarizing the educational policy changes on religious education in the Netherlands based on the provided context:</t>
  </si>
  <si>
    <t>Here is a table summarizing the educational policy changes in the Netherlands based on the provided context:</t>
  </si>
  <si>
    <t>|-------------|------|----------------------------------------------------|-----------------------------------------------------------------------------------------------------------------------------------------------------------------------------------------------------------------------|</t>
  </si>
  <si>
    <t>This table captures the key educational policy changes in the Netherlands as described in the provided documents.</t>
  </si>
  <si>
    <t>"on educational programs in the netherlands"</t>
  </si>
  <si>
    <t>on the structure of education, curriculum and the role of regulatory bodies in the Netherlands</t>
  </si>
  <si>
    <t>```csv</t>
  </si>
  <si>
    <t>Country, Year, Educational Change, Description</t>
  </si>
  <si>
    <t>```</t>
  </si>
  <si>
    <t>11.4</t>
  </si>
  <si>
    <t>9.9</t>
  </si>
  <si>
    <t>Overview of the key laws, legal frameworks, regulations, rules and recent policy changes affecting school finances, including salaries, budgets and expenditures in education in the Netherlands.</t>
  </si>
  <si>
    <t>Overview of the key laws, legal frameworks, regulations, rules and recent policy changes affecting higher education, like scientific education through Universities and hbo (higher vocational education) through hogescholen or universities of applied sciences in the Netherlands</t>
  </si>
  <si>
    <t>Here is a table summarizing the educational policy changes on higher education in the Netherlands extracted from the provided context:</t>
  </si>
  <si>
    <t>| Country      | Year | Title of Educational Policy Change                                      | Description of Change                                                                                                                                                                                                 |</t>
  </si>
  <si>
    <t>|--------------|------|------------------------------------------------------------------------|------------------------------------------------------------------------------------------------------------------------------------------------------------------------------------------------------------------------|</t>
  </si>
  <si>
    <t>| Netherlands  | 1985 | Law on Vocational Education                                             | Regulates universities, colleges, and academies in the Netherlands.                                                                                                                                                    |</t>
  </si>
  <si>
    <t>| Netherlands  | 1994 | Law on the University                                                   | Deals specifically with universities in the Netherlands.                                                                                                                                                               |</t>
  </si>
  <si>
    <t>| Netherlands  | 1997 | Higher Education Act                                                    | Established a Council of Higher Education to advise on structure, planning, governance, funding, and quality assurance in higher education.                                                                            |</t>
  </si>
  <si>
    <t>| Netherlands  | 2002 | Introduction of Bachelor-Master System and Accreditation                | Initiated the bachelor-master structure and accreditation system to certify universities and higher professional education programs, facilitating international recognition and comparison of Dutch programs.            |</t>
  </si>
  <si>
    <t>| Netherlands  | 2010 | Amendment to the Higher Education and Research Act                      | Involved changes to the accreditation system and governance improvements in higher education institutions.                                                                                                             |</t>
  </si>
  <si>
    <t>| Netherlands  | 2017 | Amendment to the Higher Education and Research Act                      | Improved regulations for joint higher education provision by Dutch and foreign institutions and promoted internationalization of higher education and research.                                                         |</t>
  </si>
  <si>
    <t>| Netherlands  | 2021 | Variawet Hoger Onderwijs                                                | Improved regulations for various topics in higher education and student financing.                                                                                                                                     |</t>
  </si>
  <si>
    <t>| Netherlands  | 2021 | Wet Bescherming Namen en Graden Hoger Onderwijs                         | Aimed at preventing misleading use of the names "university" and "hogeschool" and unauthorized granting and use of degrees, as well as promoting social responsibility awareness.                                       |</t>
  </si>
  <si>
    <t>This table includes the extracted educational policy changes related to higher education in the Netherlands from the provided documents.</t>
  </si>
  <si>
    <t>10.42</t>
  </si>
  <si>
    <t>on higher education, like hogescholen and univerities in the Netherlands</t>
  </si>
  <si>
    <t>8.16</t>
  </si>
  <si>
    <t>7.4</t>
  </si>
  <si>
    <t>| Netherlands | 2013 | New Laws on Student Assessment                                                     | Legislation was prepared to make it mandatory for primary schools to administer regular student monitoring systems and a final summative test.                                                                 |</t>
  </si>
  <si>
    <t>| Netherlands | 2021 | Simplification of School Funding                                                   | Changes to the Wet op het primair onderwijs and other laws to simplify the funding of primary schools and partnerships.                                                                                       |</t>
  </si>
  <si>
    <t>| Netherlands | 2024 | Strengthening the Position of Students and Parents in Inclusive Education          | Amendments to various laws to enhance the position of students requiring extra support and their parents in inclusive education.                                                                              |</t>
  </si>
  <si>
    <t>| Netherlands | 2017 | Introduction of Teacher Registration                                               | Amendments to the Wet op het primair onderwijs and other laws to introduce a teacher registration system and a register portal.                                                                               |</t>
  </si>
  <si>
    <t>| Netherlands | 2020 | Update of Quality Requirements and Reduction of Administrative Burdens             | Amendments to various laws to update quality requirements, related educational supervision, and reduce administrative burdens in foundational education.                                                       |</t>
  </si>
  <si>
    <t>| Netherlands | 2013 | Introduction of a Central Final Test and Student Monitoring System                 | Amendments to introduce a central final test, a student and education monitoring system, and funding requirements for minimum learning outcomes for special primary and special education schools.             |</t>
  </si>
  <si>
    <t>| Netherlands | 2010 | Changes in Education Disadvantage Policy                                           | Amendments to various laws related to changes in the education disadvantage policy, including adjustments to parental contributions for preschool education participation.                                     |</t>
  </si>
  <si>
    <t>| Netherlands | 2016 | Focus on Formative Assessment and Differentiated Instruction                       | Recent policy emphasized results-oriented work at the classroom and school level, stimulating formative assessment and differentiated instruction.                                                            |</t>
  </si>
  <si>
    <t>| Netherlands | 2011 | Measures to Combat Truancy and Early School Leaving                                | Amendments to various laws to implement measures aimed at combating truancy and early school leaving.                                                                                                         |</t>
  </si>
  <si>
    <t>| Netherlands | 1998 | Primary Education Act                                                              | Introduction of the Primary Education Act, which regulates both regular and special primary education, including education for children with learning and behavioral difficulties.                             |</t>
  </si>
  <si>
    <t>This table includes the educational policy changes extracted from the provided documents, focusing on primary education in the Netherlands.</t>
  </si>
  <si>
    <t>| Country     | Year | Title of Educational Policy Change          | Description of Change                                                                                                                                                                                                 |</t>
  </si>
  <si>
    <t>|-------------|------|---------------------------------------------|-----------------------------------------------------------------------------------------------------------------------------------------------------------------------------------------------------------------------|</t>
  </si>
  <si>
    <t>| Netherlands | 2016 | Teacher Registration System                  | Establishment of a mandatory teacher registration system from 2017, requiring teachers to be qualified and meet professional development requirements.                                                                 |</t>
  </si>
  <si>
    <t>| Netherlands | 2016 | Enhancing Teacher Professional Development   | Initiatives to improve the quality and attractiveness of the teaching profession, including a teacher's register, greater salary flexibility, and more selective entry into initial teacher training.                     |</t>
  </si>
  <si>
    <t>| Netherlands | 2016 | Teacher Career Structure                     | Development of a diversified career structure for teachers, based on revised competency standards, to offer various career paths and recognize professional growth.                                                      |</t>
  </si>
  <si>
    <t>| Netherlands | 2016 | Teacher Appraisal                            | National regulations require performance interviews at least once every four years in primary education and every three years in secondary education to improve teaching through professional development.                  |</t>
  </si>
  <si>
    <t>| Netherlands | 2016 | Teacher Professionalism                      | Emphasis on developing teacher professionalism through enhanced collective learning and working, while strengthening accountability.                                                                                     |</t>
  </si>
  <si>
    <t>| Netherlands | 2016 | Teacher Salary and Career Structure          | Introduction of a multilevel career structure with salary steps in primary and secondary education, with advancement based on performance.                                                                                |</t>
  </si>
  <si>
    <t>| Netherlands | 2016 | Teacher Support for Starting Teachers        | Recognition of insufficient support for starting teachers, with a significant percentage leaving the profession within a year.                                                                                           |</t>
  </si>
  <si>
    <t>| Netherlands | 2016 | Teacher Professional Development Funding     | Collective labor agreements grant teachers up to EUR 600 and 83 clock hours for professional development per year, with additional funds from sector agreements for primary and secondary education.                      |</t>
  </si>
  <si>
    <t>| Netherlands | 2016 | Teacher Competency Standards                 | Definition of competency standards for teachers and a requirement for school boards to monitor teacher competencies.                                                                                                     |</t>
  </si>
  <si>
    <t>| Netherlands | 2016 | Teacher Appraisal and Professional Development | Emphasis on linking teacher appraisal to professional learning opportunities, especially for beginning teachers, and enhancing the registration system for career development.                                             |</t>
  </si>
  <si>
    <t>Here is a table summarizing the educational policy changes in the Netherlands related to programs for disadvantaged students and special education:</t>
  </si>
  <si>
    <t>| Netherlands | 2011 | Appropriate Education Act (Wet Passend)     | In response to the increasing diagnoses of special educational needs, this act was introduced to provide education that fits the needs of students with special education needs.                                        |</t>
  </si>
  <si>
    <t>| Netherlands | 2010 | Law on Disadvantaged Education (Wet OKE)    | This law increased funding for VVE programs targeting disadvantaged children, doubling the number of registered places by 2015.                                                                                       |</t>
  </si>
  <si>
    <t>| Netherlands | 2012 | Wet kwaliteit speciaal en voortgezet speciaal onderwijs | This law aimed to stimulate schools in special and secondary special education to improve quality.                                                                                                                     |</t>
  </si>
  <si>
    <t>| Netherlands | 2014 | Wet passend onderwijs                       | This legislation reformed the organization and financing of support for students in primary, special, and secondary special education, aiming to provide tailored education to students with special needs.             |</t>
  </si>
  <si>
    <t>| Netherlands | 1995 | New distribution of resources between regular and special education | Changes were made to better equip primary education with capacities and facilities from special education, aiming to improve integration and support for students with special needs.                                   |</t>
  </si>
  <si>
    <t>| Netherlands | 1998 | WPO-WEC-wet                                 | This law combined existing legislation for primary and special education into a single legal framework, aiming to streamline and improve the provision of education for children with learning and developmental issues. |</t>
  </si>
  <si>
    <t>| Netherlands | 1996 | Amendment to the School Education Act       | This amendment aimed to prevent school failure and improve education quality, including provisions for integrating students with special education needs into lower secondary schools.                                 |</t>
  </si>
  <si>
    <t>This table includes the extracted policy changes from the provided documents, focusing on disadvantaged students and special education in the Netherlands.</t>
  </si>
  <si>
    <t>6.9</t>
  </si>
  <si>
    <t>9.39</t>
  </si>
  <si>
    <t>10.36</t>
  </si>
  <si>
    <t>Here is a table summarizing the educational policy changes on student loans and student grants in the Netherlands based on the provided context:</t>
  </si>
  <si>
    <t>| Netherlands | 1997 | Basic Grant Introduction          | In September 1997, a basic grant was set at NLG 125 per month for students living at home and NLG 425 for students living away from home.                                                                                 |</t>
  </si>
  <si>
    <t>| Netherlands | 2000 | Wet Studiefinanciering 2000       | This law includes various provisions related to student financing, including changes to the basic grant and other financial support mechanisms for students.                                                              |</t>
  </si>
  <si>
    <t>| Netherlands | 2009 | Investing in Young People Act     | Required municipalities to provide work or learning opportunities for young people, aiming to reduce early school leaving and improve youth employment.                                                                   |</t>
  </si>
  <si>
    <t>| Netherlands | 2014 | Student Loans and Grants Reform   | Students over age 17 have access to grants and loans based on socio-economic status and parents' income. The average grant for higher education students was EUR 222 per month, with an increased reliance on student loans. |</t>
  </si>
  <si>
    <t>| Netherlands | 2020 | Reintroduction of Basic Grant     | Changes to the BSF 2000 included the reintroduction of a basic grant for students who studied under the loan system, converting study advance vouchers into compensation for the first four cohorts under the loan system.  |</t>
  </si>
  <si>
    <t>This table includes the extracted policy changes related to student loans and grants in the Netherlands from the provided documents.</t>
  </si>
  <si>
    <t>11.45</t>
  </si>
  <si>
    <t>14.4</t>
  </si>
  <si>
    <t>12.57</t>
  </si>
  <si>
    <t>|--------------|------|----------------------------------------------------|-----------------------------------------------------------------------------------------------------------------------------------------------------------------------------------------------------------------------|</t>
  </si>
  <si>
    <t>| Netherlands  | 2002 | Drive to Reduce Dropout Rates                      | Introduced to reduce the dropout rate to 2.5% by 2012, with a target of no more than 35,000 students dropping out of school.                                                                                          |</t>
  </si>
  <si>
    <t>| Netherlands  | 2009 | Investing in Young People Act                      | Required municipalities to provide work or learning opportunities to reduce early school leaving.                                                                                                                      |</t>
  </si>
  <si>
    <t>| Netherlands  | 2010 | Good Education, Good Governance Act                | Confirmed the autonomy of school boards regarding resource allocation, personnel, infrastructure, and curriculum.                                                                                                      |</t>
  </si>
  <si>
    <t>| Netherlands  | 2012 | Schools have the Initiative (School aan Zet)       | Aimed to increase the effectiveness of education through work in six areas, including results-oriented work and dealing with differences between students.                                                              |</t>
  </si>
  <si>
    <t>| Netherlands  | 2013 | New Dutch Laws on Student Assessment               | Made it mandatory for primary schools to administer regular student monitoring systems and a final summative test.                                                                                                     |</t>
  </si>
  <si>
    <t>| Netherlands  | 2013 | Teachers’ Programme (Lerarenagenda 2013-2020)      | Introduced a strategy to improve the teaching profession by attracting high-performing students into teacher training programs and improving teacher pre-service training.                                              |</t>
  </si>
  <si>
    <t>| Netherlands  | 2016 | Measures to Reduce Early School Leaving            | Strengthened regional cooperation where schools and municipalities make joint agreements to combat early school leaving.                                                                                                |</t>
  </si>
  <si>
    <t>| Netherlands  | 2016 | National Induction Programme for School Leaders    | Proposed a mandatory national induction program for school leaders to promote collaboration and continuous improvement.                                                                                                 |</t>
  </si>
  <si>
    <t>| Netherlands  | 2016 | Revisiting Early Tracking Policies                 | Suggested revisiting policies related to early tracking with more objective testing and enhancing system permeability.                                                                                                  |</t>
  </si>
  <si>
    <t>| Netherlands  | 2020 | Reduction of Early School Leavers                  | Achieved the EU benchmark target by reducing the share of early school leavers to below 10%, with a focus on monitoring and research into the causes of dropout.                                                        |</t>
  </si>
  <si>
    <t>| Netherlands  |      | Enhancing Education Quality                        | Focused on tailoring instruction to individual needs and abilities of students to improve primary education quality.                                                                                                    |</t>
  </si>
  <si>
    <t>| Netherlands  |      | Strengthening School Boards                        | Aimed to strengthen the steering capacity and responsibility of school boards to address student needs and use resources more effectively.                                                                              |</t>
  </si>
  <si>
    <t>| Netherlands  |      | Enhancing System Governance and Financing          | Focused on improving the system's responsiveness to change and preparing for future challenges and opportunities.                                                                                                       |</t>
  </si>
  <si>
    <t>This table includes the educational policy changes mentioned in the provided documents, capturing the key initiatives and reforms in the Netherlands' education system.</t>
  </si>
  <si>
    <t>| Netherlands | 2017 | Amendment to the Primary Education Act                      | The amendment allows for the funding of religious and philosophical education in public schools.                                                                                                                      |</t>
  </si>
  <si>
    <t>| Netherlands | 2019 | Amendment to the Funding Decree for Primary Education       | This amendment provides for the subsidization of religious or philosophical education in public schools.                                                                                                              |</t>
  </si>
  <si>
    <t>| Netherlands | 2020 | Article 2.35 of the Education Act                           | Public schools are required to provide religious or philosophical education upon request from church communities or local churches for students whose parents desire it.                                               |</t>
  </si>
  <si>
    <t>| Netherlands | 1917 | Pacification of 1917                                        | Established equal funding for state and private schools, including religious schools, ensuring financial equality across different types of educational institutions.                                                  |</t>
  </si>
  <si>
    <t>| Netherlands | 2021 | Public-authority and Private Schools Policy                 | Private faith-based schools can prescribe principles for teachers and students but cannot discriminate based on sexual orientation or gender identity.                                                                 |</t>
  </si>
  <si>
    <t>| Netherlands |      | Freedom of Education                                        | The Dutch Constitution guarantees freedom of education, allowing the establishment of schools based on religious, ideological, or educational beliefs, provided they meet government regulations and curricular requirements. |</t>
  </si>
  <si>
    <t>This table captures the key policy changes related to religious education in the Netherlands as extracted from the provided documents.</t>
  </si>
  <si>
    <t>12.15</t>
  </si>
  <si>
    <t>Overview of the key laws, legal frameworks, regulations, rules and recent policy changes affecting religious education in the Netherlands.</t>
  </si>
  <si>
    <t>prompt</t>
  </si>
  <si>
    <t>Overlap without duplicates</t>
  </si>
  <si>
    <t>No overlap</t>
  </si>
  <si>
    <t>Netherlands</t>
  </si>
  <si>
    <t xml:space="preserve"> Introduction of VMBO</t>
  </si>
  <si>
    <t xml:space="preserve"> The VMBO was introduced as a new type of secondary education</t>
  </si>
  <si>
    <t xml:space="preserve"> combining VBO and MAVO</t>
  </si>
  <si>
    <t xml:space="preserve"> to provide a sounder basis for vocational training.</t>
  </si>
  <si>
    <t xml:space="preserve"> Revision of the Secondary Education Act (WVO)</t>
  </si>
  <si>
    <t xml:space="preserve"> The act restructured secondary education into pre-university education (VWO)</t>
  </si>
  <si>
    <t xml:space="preserve"> senior general secondary education (HAVO)</t>
  </si>
  <si>
    <t xml:space="preserve"> and pre-vocational education (VBO)</t>
  </si>
  <si>
    <t xml:space="preserve"> including learning support.</t>
  </si>
  <si>
    <t xml:space="preserve"> Strengthening Vocational Education</t>
  </si>
  <si>
    <t xml:space="preserve"> Legal establishment of continuous learning routes from VMBO to MBO to enhance vocational education.</t>
  </si>
  <si>
    <t xml:space="preserve"> Introduction of Learning Pathways in VMBO</t>
  </si>
  <si>
    <t xml:space="preserve"> The introduction of learning pathways in VMBO aimed to replace VBO and MAVO courses</t>
  </si>
  <si>
    <t xml:space="preserve"> providing a structured approach to vocational training.</t>
  </si>
  <si>
    <t xml:space="preserve"> Adjustment of Profiles in the Second Phase of VWO and HAVO</t>
  </si>
  <si>
    <t xml:space="preserve"> Changes were made to the profiles in the second phase of VWO and HAVO to better align with educational goals.</t>
  </si>
  <si>
    <t xml:space="preserve"> Promotion of Apprenticeship and Work-Based Learning</t>
  </si>
  <si>
    <t xml:space="preserve"> Policy recommendations were made to actively promote apprenticeship and work-based learning in upper secondary vocational education.</t>
  </si>
  <si>
    <t xml:space="preserve"> 2009-2012</t>
  </si>
  <si>
    <t xml:space="preserve"> Investing in Young People Act</t>
  </si>
  <si>
    <t xml:space="preserve"> Required municipalities to provide work or learning opportunities to reduce early school leaving.</t>
  </si>
  <si>
    <t xml:space="preserve"> Introduction of WVO 2020</t>
  </si>
  <si>
    <t xml:space="preserve"> The new WVO 2020 replaced the previous law to create a more consistent and practical framework for secondary education.</t>
  </si>
  <si>
    <t xml:space="preserve"> Collaboration between Unfunded Secondary Education and Adult Education</t>
  </si>
  <si>
    <t xml:space="preserve"> Legal changes to facilitate collaboration between unfunded secondary education and adult education institutions.</t>
  </si>
  <si>
    <t xml:space="preserve"> Results-Oriented Work in Education</t>
  </si>
  <si>
    <t xml:space="preserve"> Recent policy emphasized results-oriented work at the classroom and school level</t>
  </si>
  <si>
    <t xml:space="preserve"> focusing on formative assessment and differentiated instruction.</t>
  </si>
  <si>
    <t>WERD secondary</t>
  </si>
  <si>
    <t>PoliRAG secondary</t>
  </si>
  <si>
    <t>PoliRAG in years after WERD</t>
  </si>
  <si>
    <t>Country</t>
  </si>
  <si>
    <t xml:space="preserve"> Year</t>
  </si>
  <si>
    <t xml:space="preserve"> Title of Educational Policy Change</t>
  </si>
  <si>
    <t xml:space="preserve"> Description of Change</t>
  </si>
  <si>
    <t xml:space="preserve"> Good Education</t>
  </si>
  <si>
    <t xml:space="preserve"> Good Governance Act</t>
  </si>
  <si>
    <t xml:space="preserve"> Confirmed the extensive autonomy of school boards in the allocation of resources</t>
  </si>
  <si>
    <t xml:space="preserve"> personnel</t>
  </si>
  <si>
    <t xml:space="preserve"> infrastructure</t>
  </si>
  <si>
    <t xml:space="preserve"> and curriculum.</t>
  </si>
  <si>
    <t xml:space="preserve"> Equal Funding for Public and Private Schools</t>
  </si>
  <si>
    <t xml:space="preserve"> Public and private schools receive equal funding through a lump sum allocation</t>
  </si>
  <si>
    <t xml:space="preserve"> with targeted funding available for specific student needs.</t>
  </si>
  <si>
    <t xml:space="preserve"> Strengthening Accountability and Capacity in Dutch School Boards</t>
  </si>
  <si>
    <t xml:space="preserve"> School boards enjoy extensive autonomy and are increasingly responsible for the quality of education</t>
  </si>
  <si>
    <t xml:space="preserve"> but their accountability is questioned.</t>
  </si>
  <si>
    <t xml:space="preserve"> Enhancing Teacher Professional Development</t>
  </si>
  <si>
    <t xml:space="preserve"> Initiatives to improve the quality and attractiveness of the teaching profession</t>
  </si>
  <si>
    <t xml:space="preserve"> including a teacher’s register</t>
  </si>
  <si>
    <t xml:space="preserve"> greater salary flexibility</t>
  </si>
  <si>
    <t xml:space="preserve"> and more selective entry into initial teacher education.</t>
  </si>
  <si>
    <t xml:space="preserve"> Simplification of Funding for Primary Education</t>
  </si>
  <si>
    <t xml:space="preserve"> Changes to the funding system for primary education and partnerships to simplify the financial processes.</t>
  </si>
  <si>
    <t xml:space="preserve"> </t>
  </si>
  <si>
    <t xml:space="preserve"> Financial Monitoring by the Inspectorate</t>
  </si>
  <si>
    <t xml:space="preserve"> Change in financial monitoring by the Inspectorate of Education</t>
  </si>
  <si>
    <t xml:space="preserve"> leading to special financial supervision for some schools.</t>
  </si>
  <si>
    <t xml:space="preserve"> Results-Oriented Work</t>
  </si>
  <si>
    <t xml:space="preserve"> Recent policy emphasizes results-oriented work at the classroom and school level</t>
  </si>
  <si>
    <t xml:space="preserve"> School Autonomy and Accountability</t>
  </si>
  <si>
    <t xml:space="preserve"> The Netherlands has a highly decentralized education system with school boards responsible for delivery</t>
  </si>
  <si>
    <t xml:space="preserve"> ensuring accountability through checks and balances.</t>
  </si>
  <si>
    <t xml:space="preserve"> Investment in Education</t>
  </si>
  <si>
    <t xml:space="preserve"> The Netherlands' investment in educational institutions is at the OECD average</t>
  </si>
  <si>
    <t xml:space="preserve"> with an increase in expenditure on education as a percentage of GDP from 2000 to 2011.</t>
  </si>
  <si>
    <t xml:space="preserve"> Professional Development of Teachers</t>
  </si>
  <si>
    <t xml:space="preserve"> The Dutch government has prioritized enhancing teacher professionalism</t>
  </si>
  <si>
    <t xml:space="preserve"> including competency standards and a teacher registration system.</t>
  </si>
  <si>
    <t>WERD</t>
  </si>
  <si>
    <t xml:space="preserve"> Kaderwet Volwasseneneducatie (KVE)</t>
  </si>
  <si>
    <t xml:space="preserve"> Introduction of a framework law for adult education requiring the establishment of various implementation decisions regarding funding</t>
  </si>
  <si>
    <t xml:space="preserve"> legal status</t>
  </si>
  <si>
    <t xml:space="preserve"> organization</t>
  </si>
  <si>
    <t xml:space="preserve"> and examinations.</t>
  </si>
  <si>
    <t xml:space="preserve"> Wet Educatie en Beroepsonderwijs (WEB)</t>
  </si>
  <si>
    <t xml:space="preserve"> Establishment of a single legal framework for all educational provisions in vocational education and adult education.</t>
  </si>
  <si>
    <t xml:space="preserve"> Vocational Educational Institution Act</t>
  </si>
  <si>
    <t xml:space="preserve"> Legal framework to improve VET teaching quality</t>
  </si>
  <si>
    <t xml:space="preserve"> implement distributive leadership</t>
  </si>
  <si>
    <t xml:space="preserve"> and modernize funding and infrastructures.</t>
  </si>
  <si>
    <t xml:space="preserve"> Wet op het voortgezet onderwijs en de Wet educatie en beroepsonderwijs</t>
  </si>
  <si>
    <t xml:space="preserve"> Changes to laws to enhance collaboration between secondary education and adult education.</t>
  </si>
  <si>
    <t xml:space="preserve"> Reviews of National Policies for Education: Netherlands 2016</t>
  </si>
  <si>
    <t xml:space="preserve"> Emphasis on revitalizing vocational education and strengthening its position relative to general education.</t>
  </si>
  <si>
    <t xml:space="preserve"> Wet educatie en beroepsonderwijs</t>
  </si>
  <si>
    <t xml:space="preserve"> Modernization of funding and promotion of efficient learning pathways in vocational education.</t>
  </si>
  <si>
    <t xml:space="preserve"> Language and Numeracy Act</t>
  </si>
  <si>
    <t xml:space="preserve"> Introduced additional reference levels for literacy and numeracy in primary and secondary education.</t>
  </si>
  <si>
    <t xml:space="preserve"> Wet referentieniveaus Nederlandse taal en rekenen</t>
  </si>
  <si>
    <t xml:space="preserve"> Established language and arithmetic requirements for primary</t>
  </si>
  <si>
    <t xml:space="preserve"> secondary</t>
  </si>
  <si>
    <t xml:space="preserve"> and vocational education.</t>
  </si>
  <si>
    <t xml:space="preserve"> New Laws on Student Assessment</t>
  </si>
  <si>
    <t xml:space="preserve"> Made it mandatory for primary schools to administer regular student monitoring systems and a final summative test.</t>
  </si>
  <si>
    <t xml:space="preserve"> Central End Test Introduction</t>
  </si>
  <si>
    <t xml:space="preserve"> Introduced a central end test and a student and education monitoring system for primary education.</t>
  </si>
  <si>
    <t xml:space="preserve"> Examen- en kwalificatiebesluit beroepsopleidingen WEB</t>
  </si>
  <si>
    <t xml:space="preserve"> Adjusted examination and qualification decisions for vocational education to include language and arithmetic rules.</t>
  </si>
  <si>
    <t xml:space="preserve"> Evaluation and Assessment Framework</t>
  </si>
  <si>
    <t xml:space="preserve"> Emphasized results-oriented work and formative assessment in schools.</t>
  </si>
  <si>
    <t xml:space="preserve"> End-of-Primary Testing Legislation</t>
  </si>
  <si>
    <t xml:space="preserve"> Made end-of-primary-education tests mandatory and moved test administration from February to April.</t>
  </si>
  <si>
    <t xml:space="preserve"> Confirmed the autonomy of school boards in resource allocation</t>
  </si>
  <si>
    <t xml:space="preserve"> Rekentoets in Eindexamen</t>
  </si>
  <si>
    <t xml:space="preserve"> Included a mandatory arithmetic test in the final exams</t>
  </si>
  <si>
    <t xml:space="preserve"> adhering to established reference levels.</t>
  </si>
  <si>
    <t xml:space="preserve"> School Governance System</t>
  </si>
  <si>
    <t xml:space="preserve"> The role of school boards in the Netherlands is under active discussion</t>
  </si>
  <si>
    <t xml:space="preserve"> with a focus on their governance and accountability.</t>
  </si>
  <si>
    <t xml:space="preserve"> Structure of Education System</t>
  </si>
  <si>
    <t xml:space="preserve"> The Dutch education system is highly decentralized</t>
  </si>
  <si>
    <t xml:space="preserve"> with school boards responsible for delivery and the Ministry of Education responsible for policy.</t>
  </si>
  <si>
    <t xml:space="preserve"> School Autonomy</t>
  </si>
  <si>
    <t xml:space="preserve"> Dutch schools enjoy a high degree of autonomy</t>
  </si>
  <si>
    <t xml:space="preserve"> with schools making 86% of decisions in lower secondary education.</t>
  </si>
  <si>
    <t xml:space="preserve"> Public and Private School Funding</t>
  </si>
  <si>
    <t xml:space="preserve"> Both public and private schools receive equal public funding</t>
  </si>
  <si>
    <t xml:space="preserve"> with private schools adhering to religious or ideological principles.</t>
  </si>
  <si>
    <t xml:space="preserve"> Customization and Individualization</t>
  </si>
  <si>
    <t xml:space="preserve"> Recent policies emphasize the need to individualize and customize education to effectively reach students.</t>
  </si>
  <si>
    <t xml:space="preserve"> Role of Inspectorate of Education</t>
  </si>
  <si>
    <t xml:space="preserve"> The Inspectorate of Education monitors school quality and compliance with central rules and regulations.</t>
  </si>
  <si>
    <t xml:space="preserve"> Freedom of Education</t>
  </si>
  <si>
    <t xml:space="preserve"> The Constitution guarantees freedom of education</t>
  </si>
  <si>
    <t xml:space="preserve"> allowing the formation of schools with different political</t>
  </si>
  <si>
    <t xml:space="preserve"> pedagogical</t>
  </si>
  <si>
    <t xml:space="preserve"> and religious affiliations.</t>
  </si>
  <si>
    <t xml:space="preserve"> Early Childhood Education</t>
  </si>
  <si>
    <t xml:space="preserve"> There is a structured curriculum focusing on holistic development</t>
  </si>
  <si>
    <t xml:space="preserve"> with an emphasis on Dutch language development.</t>
  </si>
  <si>
    <t xml:space="preserve"> National Examination and Accountability</t>
  </si>
  <si>
    <t xml:space="preserve"> The system includes a national examination and a strong Inspectorate of Education to ensure accountability.</t>
  </si>
  <si>
    <t xml:space="preserve"> Teacher Appraisal</t>
  </si>
  <si>
    <t xml:space="preserve"> Teacher appraisal is under the responsibility of the competent authority of each school</t>
  </si>
  <si>
    <t xml:space="preserve"> with central regulations specifying regular performance interviews.</t>
  </si>
  <si>
    <t xml:space="preserve"> Accreditation System</t>
  </si>
  <si>
    <t xml:space="preserve"> An accreditation system was initiated to certify universities and higher professional education programs</t>
  </si>
  <si>
    <t xml:space="preserve"> requiring reapplication every five years.</t>
  </si>
  <si>
    <t xml:space="preserve"> Educational Reforms</t>
  </si>
  <si>
    <t xml:space="preserve"> Reforms include decentralization to local education areas and rationalization of education administration.</t>
  </si>
  <si>
    <t xml:space="preserve"> Integration of Education Levels</t>
  </si>
  <si>
    <t xml:space="preserve"> Reforms include integration of kindergarten and primary education and foundation-based education in the first two years of secondary education.</t>
  </si>
  <si>
    <t xml:space="preserve"> The act required municipalities to provide work or learning opportunities to reduce early school leaving.</t>
  </si>
  <si>
    <t xml:space="preserve"> National Coordinating Body for Education Research</t>
  </si>
  <si>
    <t xml:space="preserve"> The Netherlands Initiative for Education Research was created to allocate funding for all types of education research.</t>
  </si>
  <si>
    <t xml:space="preserve"> Legislative Framework for Change</t>
  </si>
  <si>
    <t xml:space="preserve"> A series of laws passed between 1996 and 2000 provided specifications and support for reforms in the organization and funding of the education system.</t>
  </si>
  <si>
    <t xml:space="preserve"> New legislation made it mandatory for primary schools to administer regular student monitoring systems and a final summative test.</t>
  </si>
  <si>
    <t xml:space="preserve"> Educational Change</t>
  </si>
  <si>
    <t xml:space="preserve"> Description</t>
  </si>
  <si>
    <t xml:space="preserve"> Confirmed extensive autonomy for school boards in resource allocation</t>
  </si>
  <si>
    <t xml:space="preserve"> curriculum</t>
  </si>
  <si>
    <t xml:space="preserve"> and assessment.</t>
  </si>
  <si>
    <t xml:space="preserve"> 2013-2020</t>
  </si>
  <si>
    <t xml:space="preserve"> Teachers’ Programme</t>
  </si>
  <si>
    <t xml:space="preserve"> A comprehensive strategy to improve the teaching profession</t>
  </si>
  <si>
    <t xml:space="preserve"> including attracting high-performing students into teacher training and improving pre-service training.</t>
  </si>
  <si>
    <t xml:space="preserve"> Drive to Reduce Dropout Rates</t>
  </si>
  <si>
    <t xml:space="preserve"> Aimed to reduce early school leaving in line with the Europe 2020 Strategy.</t>
  </si>
  <si>
    <t xml:space="preserve"> Focused on improving governance and accountability of school boards.</t>
  </si>
  <si>
    <t xml:space="preserve"> Emphasized stimulating formative assessment and differentiated instruction at the classroom and school level.</t>
  </si>
  <si>
    <t xml:space="preserve"> Teacher Professionalism Enhancement</t>
  </si>
  <si>
    <t xml:space="preserve"> Included defining competency standards for teachers</t>
  </si>
  <si>
    <t xml:space="preserve"> monitoring competencies</t>
  </si>
  <si>
    <t xml:space="preserve"> and establishing a teacher registration system.</t>
  </si>
  <si>
    <t xml:space="preserve"> Quality in Diversity in Higher Education</t>
  </si>
  <si>
    <t xml:space="preserve"> Introduced policies to improve transparency and accountability in higher education.</t>
  </si>
  <si>
    <t xml:space="preserve"> Developed additional reference levels for literacy and numeracy in education.</t>
  </si>
  <si>
    <t xml:space="preserve"> Guaranteed by the Dutch Constitution</t>
  </si>
  <si>
    <t xml:space="preserve"> allowing the formation of schools based on religious</t>
  </si>
  <si>
    <t xml:space="preserve"> ideological</t>
  </si>
  <si>
    <t xml:space="preserve"> or educational beliefs.</t>
  </si>
  <si>
    <t xml:space="preserve"> Education Professions Act</t>
  </si>
  <si>
    <t xml:space="preserve"> Aimed to enhance teaching quality and professionalism.</t>
  </si>
  <si>
    <t xml:space="preserve"> Education Inspection Act</t>
  </si>
  <si>
    <t xml:space="preserve"> Each education institution is responsible for the quality of education it offers</t>
  </si>
  <si>
    <t xml:space="preserve"> with oversight from the Ministry of Education</t>
  </si>
  <si>
    <t xml:space="preserve"> Culture</t>
  </si>
  <si>
    <t xml:space="preserve"> and Science.</t>
  </si>
  <si>
    <t xml:space="preserve"> including a teacher’s register and greater salary flexibility.</t>
  </si>
  <si>
    <t xml:space="preserve"> Education that Fits</t>
  </si>
  <si>
    <t xml:space="preserve"> Reforms to provide tailored education to students with special education needs.</t>
  </si>
  <si>
    <t xml:space="preserve"> Comprehensive Strategy for Teacher Improvement</t>
  </si>
  <si>
    <t xml:space="preserve"> Included attracting high-performing students into teacher training and improving pre-service training.</t>
  </si>
  <si>
    <t xml:space="preserve"> School Choice</t>
  </si>
  <si>
    <t xml:space="preserve"> allowing the formation of schools with different affiliations.</t>
  </si>
  <si>
    <t xml:space="preserve"> Comprises both central and school-based mechanisms to define core learning objectives and set evaluation and assessment requirements.</t>
  </si>
  <si>
    <t xml:space="preserve"> Enhancing System Governance and Financing</t>
  </si>
  <si>
    <t xml:space="preserve"> Focused on improving responsiveness to change and preparing for future challenges.</t>
  </si>
  <si>
    <t xml:space="preserve"> Professional Development of Dutch Teachers</t>
  </si>
  <si>
    <t xml:space="preserve"> Focused on enhancing the professional development of teachers.</t>
  </si>
  <si>
    <t xml:space="preserve"> Improving Quality in Early Childhood Education and Care</t>
  </si>
  <si>
    <t xml:space="preserve"> Aimed to improve quality and outcomes in early childhood education.</t>
  </si>
  <si>
    <t xml:space="preserve"> Building Student Motivation and Pursuing Excellence</t>
  </si>
  <si>
    <t xml:space="preserve"> Focused on motivating students and pursuing educational excellence.</t>
  </si>
  <si>
    <t xml:space="preserve"> School boards have a key governance role with a high degree of autonomy.</t>
  </si>
  <si>
    <t xml:space="preserve"> Schools are responsible for regular performance interviews with staff</t>
  </si>
  <si>
    <t xml:space="preserve"> with frameworks developed by employing authorities.</t>
  </si>
  <si>
    <t xml:space="preserve"> Risk-Based Inspection</t>
  </si>
  <si>
    <t xml:space="preserve"> Implemented in primary and secondary education to monitor and improve educational quality.</t>
  </si>
  <si>
    <t xml:space="preserve"> Accreditation System for Higher Education</t>
  </si>
  <si>
    <t xml:space="preserve"> Introduced to certify universities and higher professional education programs</t>
  </si>
  <si>
    <t xml:space="preserve"> facilitating international recognition.</t>
  </si>
  <si>
    <t xml:space="preserve"> Educational Planning Mechanism</t>
  </si>
  <si>
    <t xml:space="preserve"> Integrated into the decision-making process for education</t>
  </si>
  <si>
    <t xml:space="preserve"> rooted in national policy and programs for social and economic development.</t>
  </si>
  <si>
    <t xml:space="preserve"> Educational Reform and Innovation</t>
  </si>
  <si>
    <t xml:space="preserve"> Promoted profound reform in educational techniques and innovation in daily educational practice.</t>
  </si>
  <si>
    <t xml:space="preserve"> Digital Resources and Teacher Shortages</t>
  </si>
  <si>
    <t xml:space="preserve"> Schools are well-equipped with digital resources</t>
  </si>
  <si>
    <t xml:space="preserve"> but face persistent teacher shortages despite high salaries.</t>
  </si>
  <si>
    <t xml:space="preserve"> Decentralization and Institutional Autonomy</t>
  </si>
  <si>
    <t xml:space="preserve"> Emphasized in higher education institutions to align education with labor market demands.</t>
  </si>
  <si>
    <t xml:space="preserve"> Comprehensive Approach to Education</t>
  </si>
  <si>
    <t xml:space="preserve"> Aimed to enhance labor market productivity through technology integration across all education levels.</t>
  </si>
  <si>
    <t>Count</t>
  </si>
  <si>
    <t>years after %</t>
  </si>
  <si>
    <t>werd policies found =</t>
  </si>
  <si>
    <t>Duplicates are duplicate entries in polirag</t>
  </si>
  <si>
    <t>Possible relevant RAG entries in PoliRAG</t>
  </si>
  <si>
    <t>take 10 ones outside of werd time look at if they are factual</t>
  </si>
  <si>
    <t>Originally form</t>
  </si>
  <si>
    <t>Religious</t>
  </si>
  <si>
    <t>LoansGrants</t>
  </si>
  <si>
    <t>Teacher</t>
  </si>
  <si>
    <t>Vocational</t>
  </si>
  <si>
    <t>Higher</t>
  </si>
  <si>
    <t>https://wetgevingskalender.overheid.nl/Regeling/WGK014102</t>
  </si>
  <si>
    <t>https://zoek.officielebekendmakingen.nl/stb-2020-233.html</t>
  </si>
  <si>
    <t>https://wetten.overheid.nl/BWBR0018692/2016-08-01</t>
  </si>
  <si>
    <t>https://www.rijksoverheid.nl/onderwerpen/werken-in-het-onderwijs/meer-zeggenschap-leraren-over-invulling-werk-door-professioneel-statuut</t>
  </si>
  <si>
    <t>https://www.tweedekamer.nl/kamerstukken/wetsvoorstellen/detail?id=2020Z20673&amp;dossier=35625</t>
  </si>
  <si>
    <t>https://www.eerstekamer.nl/wetsvoorstel/35582_variawet_hoger_onderwijs</t>
  </si>
  <si>
    <t>https://www.rijksoverheid.nl/onderwerpen/financiering-onderwijs/financiering-primair-onderwijs/vereenvoudiging-bekostiging-primair-onderwijs</t>
  </si>
  <si>
    <t>https://www.nieuwsbrievenminocw.nl/actueel/nieuws/2022/03/16/wet-op-het-voortgezet-onderwijs-wvo-wordt-wvo-2020</t>
  </si>
  <si>
    <t>https://wetgevingskalender.overheid.nl/regeling/WGK009212</t>
  </si>
  <si>
    <t>https://www.nieuwsbrievenminocw.nl/actueel/nieuws/2024/09/12/wet-versterking-positie-ouders-en-leerlingen-in-passend-onderwijs-in-werking-in-2025</t>
  </si>
  <si>
    <t xml:space="preserve"> junior general secondary education (MAVO)</t>
  </si>
  <si>
    <t xml:space="preserve"> Foundations for the Future</t>
  </si>
  <si>
    <t xml:space="preserve"> HAVO</t>
  </si>
  <si>
    <t xml:space="preserve"> MAVO</t>
  </si>
  <si>
    <t xml:space="preserve"> and VBO</t>
  </si>
  <si>
    <t>0.3</t>
  </si>
  <si>
    <t>0.1</t>
  </si>
  <si>
    <t>Temperature used</t>
  </si>
  <si>
    <t>Here is a table summarizing the educational policy changes on primary education in the Netherlands based on the provided documents:</t>
  </si>
  <si>
    <t>| Country     | Year | Title of Educational Policy Change                                   | Description of Change                                                                                                                                               |</t>
  </si>
  <si>
    <t>|-------------|------|---------------------------------------------------------------------|---------------------------------------------------------------------------------------------------------------------------------------------------------------------|</t>
  </si>
  <si>
    <t>| Netherlands | 2013 | New Laws on Student Assessment                                      | Mandatory for primary schools to implement regular student monitoring systems and a standardized end-of-primary test.                                               |</t>
  </si>
  <si>
    <t>| Netherlands | 2017 | Invoering van het Lerarenregister                                    | Introduction of a teacher registration system and register portal for primary education.                                                                            |</t>
  </si>
  <si>
    <t>| Netherlands | 2021 | Vereenvoudiging van de Bekostiging van Scholen voor Primair Onderwijs | Simplification of funding for primary schools and partnerships.                                                                                                     |</t>
  </si>
  <si>
    <t>| Netherlands | 2024 | Wet Versterking Positie Ouders en Leerlingen in het Passend Onderwijs | Strengthening the position of students requiring extra support and their parents in inclusive education.                                                             |</t>
  </si>
  <si>
    <t>| Netherlands | 2020 | Actualisering Deugdelijkheidseisen Funderend Onderwijs               | Update of the quality standards and related educational supervision</t>
  </si>
  <si>
    <t xml:space="preserve"> reducing administrative obligations in foundational education.                                  |</t>
  </si>
  <si>
    <t>| Netherlands | 2013 | Invoering van een Centrale Eindtoets                                 | Introduction of a central final test</t>
  </si>
  <si>
    <t xml:space="preserve"> a student and education monitoring system</t>
  </si>
  <si>
    <t xml:space="preserve"> and funding regulations for minimum learning outcomes for special primary education. |</t>
  </si>
  <si>
    <t>This table includes all the relevant educational policy changes on primary education in the Netherlands extracted from the provided documents.</t>
  </si>
  <si>
    <t>| Netherlands | 2013 | Mandatory Student Assessment                                                       | A law proposal was accepted making it mandatory for primary schools to administer regular student monitoring systems and a final summative test.                                                                 |</t>
  </si>
  <si>
    <t>| Netherlands | 2017 | Introduction of Teacher Registration                                               | Introduction of a teacher registration system and register portal as part of the Wet op het primair onderwijs and related laws.                                                                               |</t>
  </si>
  <si>
    <t>| Netherlands | 2020 | Update of Educational Standards and Oversight                                      | Changes to the Wet op het primair onderwijs and other laws to update educational standards</t>
  </si>
  <si>
    <t xml:space="preserve"> related oversight</t>
  </si>
  <si>
    <t xml:space="preserve"> and reduce administrative burdens in foundational education.                                     |</t>
  </si>
  <si>
    <t>| Netherlands | 2024 | Strengthening the Position of Students and Parents in Inclusive Education          | Changes to the Wet op het primair onderwijs and related laws to strengthen the position of students requiring extra support and their parents in inclusive education.                                           |</t>
  </si>
  <si>
    <t>| Netherlands | 2013 | Introduction of Central Final Test and Monitoring System                           | Changes to the Wet op het primair onderwijs and related laws to introduce a central final test</t>
  </si>
  <si>
    <t xml:space="preserve"> and funding requirements for minimum learning outcomes in special education. |</t>
  </si>
  <si>
    <t>| Netherlands | 2016 | Focus on Formative Assessment and Differentiated Instruction                       | Recent policy emphasized results-oriented work at the classroom and school level</t>
  </si>
  <si>
    <t xml:space="preserve"> focusing on stimulating formative assessment and differentiated instruction.                                                  |</t>
  </si>
  <si>
    <t>| Netherlands | 2011 | Measures to Combat Truancy and Early School Leaving                                | Changes to the Wet op het primair onderwijs and other laws to implement various measures to combat truancy and early school leaving.                                                                            |</t>
  </si>
  <si>
    <t>This table includes the educational policy changes extracted from the provided documents</t>
  </si>
  <si>
    <t xml:space="preserve"> focusing on primary education in the Netherlands.</t>
  </si>
  <si>
    <t>| Netherlands | 2013 | Mandatory Student Monitoring Systems and Summative Test                            | A law was accepted making it mandatory for primary schools to administer regular student monitoring systems and a final summative test.                                                                 |</t>
  </si>
  <si>
    <t>| Netherlands | 2017 | Introduction of Teacher Registration System                                        | A law was introduced to implement a teacher registration system and a register portal for primary education.                                                                                               |</t>
  </si>
  <si>
    <t>| Netherlands | 2020 | Update of Quality Standards and Reduction of Administrative Burdens                | A law was enacted to update the quality standards and reduce administrative burdens in foundational education</t>
  </si>
  <si>
    <t xml:space="preserve"> including primary education.                                                                |</t>
  </si>
  <si>
    <t>| Netherlands | 2024 | Strengthening the Position of Students and Parents in Inclusive Education          | A law was passed to strengthen the position of students requiring extra support and their parents in inclusive education</t>
  </si>
  <si>
    <t xml:space="preserve"> affecting the Wet op het primair onderwijs and other related laws.               |</t>
  </si>
  <si>
    <t>| Netherlands | 2013 | Introduction of Central Final Test and Student Tracking System                     | A law was enacted to introduce a central final test and a student tracking system</t>
  </si>
  <si>
    <t xml:space="preserve"> along with funding requirements for minimum learning outcomes in special primary education.                             |</t>
  </si>
  <si>
    <t xml:space="preserve"> focusing on stimulating formative assessment and differentiated instruction.                                             |</t>
  </si>
  <si>
    <t>| Netherlands | 2011 | Measures to Combat Truancy and Early School Leaving                                | A law was enacted to implement various measures to combat truancy and early school leaving</t>
  </si>
  <si>
    <t xml:space="preserve"> affecting the Wet op het primair onderwijs and other related laws.                                             |</t>
  </si>
  <si>
    <t>| Netherlands | 1998 | Integration of Special Education into Primary Education                            | The Wet op het primair onderwijs was enacted to regulate both regular and special primary education</t>
  </si>
  <si>
    <t xml:space="preserve"> integrating education for children with learning and behavioral difficulties.                         |</t>
  </si>
  <si>
    <t>Temperature</t>
  </si>
  <si>
    <t>Here is a table summarizing the educational policy changes in secondary education in the Netherlands based on the provided documents:</t>
  </si>
  <si>
    <t>| Country      | Year | Educational Change                                                                 | Description                                                                                                                                                                                                                       |</t>
  </si>
  <si>
    <t>|--------------|------|------------------------------------------------------------------------------------|-----------------------------------------------------------------------------------------------------------------------------------------------------------------------------------------------------------------------------------|</t>
  </si>
  <si>
    <t>| Netherlands  | 1998 | Revision of the Secondary Education Act (WVO)                                      | Secondary education was restructured to include pre-university education (VWO)</t>
  </si>
  <si>
    <t xml:space="preserve"> including learning support. |</t>
  </si>
  <si>
    <t>| Netherlands  | 1999 | Introduction of VMBO                                                               | The VMBO was introduced to combine VBO and MAVO into a single prevocational secondary education system</t>
  </si>
  <si>
    <t xml:space="preserve"> which was gradually phased in.                                                                                             |</t>
  </si>
  <si>
    <t>| Netherlands  | 2020 | Strengthening of Vocational Education                                               | Legal provisions were made for continuous learning pathways between VMBO and MBO (vocational education)</t>
  </si>
  <si>
    <t xml:space="preserve"> aimed at strengthening vocational education.                                                                              |</t>
  </si>
  <si>
    <t>| Netherlands  | 2020 | Introduction of WVO 2020                                                            | The Wet op het voortgezet onderwijs (WVO) was replaced by a new</t>
  </si>
  <si>
    <t xml:space="preserve"> more consistent and accessible law</t>
  </si>
  <si>
    <t xml:space="preserve"> aimed at improving the practical usability of secondary education legislation.                                                 |</t>
  </si>
  <si>
    <t>| Netherlands  | 2024 | Introduction of Profiles in VMBO and MAVO                                           | Changes were made to introduce profiles in preparatory secondary vocational education and general secondary education</t>
  </si>
  <si>
    <t xml:space="preserve"> along with updates and flexibility in vocational exam programs.                                               |</t>
  </si>
  <si>
    <t>This table captures the key educational policy changes in secondary education in the Netherlands as extracted from the provided documents.</t>
  </si>
  <si>
    <t xml:space="preserve"> The VMBO was introduced as a new form of pre-vocational secondary education</t>
  </si>
  <si>
    <t xml:space="preserve"> combining the previous VBO and MAVO systems.</t>
  </si>
  <si>
    <t xml:space="preserve"> The revision led to the restructuring of secondary education into VWO</t>
  </si>
  <si>
    <t xml:space="preserve"> and VMBO</t>
  </si>
  <si>
    <t xml:space="preserve"> including learning support and practical training.</t>
  </si>
  <si>
    <t xml:space="preserve"> The introduction of learning pathways aimed to provide a more structured approach to vocational training within VMBO.</t>
  </si>
  <si>
    <t xml:space="preserve"> Wet op het voortgezet onderwijs 2020 (WVO 2020)</t>
  </si>
  <si>
    <t xml:space="preserve"> The new law replaced the previous secondary education law with a more consistent and practical framework.</t>
  </si>
  <si>
    <t xml:space="preserve"> Introduction of Profiles in Pre-vocational and General Secondary Education</t>
  </si>
  <si>
    <t xml:space="preserve"> Implementation of profiles in VMBO and HAVO to update and make the vocational part of the exam programs more flexible.</t>
  </si>
  <si>
    <t xml:space="preserve"> Implementation of New Examination System for VMBO</t>
  </si>
  <si>
    <t xml:space="preserve"> A unified examination system was developed for VMBO</t>
  </si>
  <si>
    <t xml:space="preserve"> integrating MAVO and VBO</t>
  </si>
  <si>
    <t xml:space="preserve"> and strengthening the connection with VWO and HAVO.</t>
  </si>
  <si>
    <t xml:space="preserve"> Direct Government Control of VAVO</t>
  </si>
  <si>
    <t xml:space="preserve"> The VAVO (adult general secondary education) funding was shifted from municipalities to direct government control.</t>
  </si>
  <si>
    <t xml:space="preserve"> Secondary education was restructured to include VWO</t>
  </si>
  <si>
    <t xml:space="preserve"> with the introduction of practical training and learning support.</t>
  </si>
  <si>
    <t xml:space="preserve"> Legal provisions were made for continuous learning routes from VMBO to MBO to enhance vocational education.</t>
  </si>
  <si>
    <t xml:space="preserve"> The VMBO was restructured to include different learning pathways</t>
  </si>
  <si>
    <t xml:space="preserve"> replacing the old VBO and MAVO systems.</t>
  </si>
  <si>
    <t xml:space="preserve"> Introduction of Profiles in VMBO</t>
  </si>
  <si>
    <t xml:space="preserve"> and VWO</t>
  </si>
  <si>
    <t xml:space="preserve"> Profiles were introduced in secondary education to provide more tailored educational paths for students.</t>
  </si>
  <si>
    <t xml:space="preserve"> The WVO 2020 replaced the previous secondary education law to create a more consistent and practical legal framework.</t>
  </si>
  <si>
    <t xml:space="preserve"> Legal changes were made to facilitate collaboration between unfunded secondary education and adult education.</t>
  </si>
  <si>
    <t xml:space="preserve"> Changes to the Examination Decision for VWO</t>
  </si>
  <si>
    <t xml:space="preserve"> Adjustments were made to the examination regulations to align with new educational structures.</t>
  </si>
  <si>
    <t xml:space="preserve"> Educational policy emphasized results-oriented work at the classroom and school level to improve educational outcomes.</t>
  </si>
  <si>
    <t>Here is a table summarizing the educational policy changes on school finances</t>
  </si>
  <si>
    <t xml:space="preserve"> including salaries and budgets in the Netherlands based on the provided context:</t>
  </si>
  <si>
    <t>| Netherlands | 2010 | Good Education</t>
  </si>
  <si>
    <t xml:space="preserve"> Good Governance Act                         | Confirmed the extensive autonomy of school boards in the Netherlands regarding the allocation of resources</t>
  </si>
  <si>
    <t xml:space="preserve"> and curriculum.                                                                 |</t>
  </si>
  <si>
    <t>| Netherlands | 2014 | Education Policy Outlook: Netherlands                       | Public funds are allocated equally to all education levels</t>
  </si>
  <si>
    <t xml:space="preserve"> with equal funding for public and private schools. Expenditure on education institutions as a percentage of GDP is above the OECD average.                  |</t>
  </si>
  <si>
    <t>| Netherlands | 2014 | Netherlands-country-profile-2014                            | Highlighted the need for education institutions and school boards to use limited resources more effectively due to reduced budgets</t>
  </si>
  <si>
    <t xml:space="preserve"> partly due to the economic crisis.                                                  |</t>
  </si>
  <si>
    <t>| Netherlands | 2016 | Reviews of National Policies for Education: Netherlands 2016| Emphasized the need to strengthen accountability and capacity in Dutch school boards due to changes in financial monitoring by the Inspectorate.                                                                        |</t>
  </si>
  <si>
    <t>| Netherlands | 2016 | Reviews of National Policies for Education: Netherlands 2016| The Netherlands is exploring alternative mechanisms of school financing</t>
  </si>
  <si>
    <t xml:space="preserve"> with central government goals regarding funding being reviewed.                                                                               |</t>
  </si>
  <si>
    <t>| Netherlands | 2021 | Simplification of School Funding                            | A law was enacted to simplify the funding of primary education schools and partnerships</t>
  </si>
  <si>
    <t xml:space="preserve"> aiming to streamline financial processes and improve resource allocation.                                                      |</t>
  </si>
  <si>
    <t>| Netherlands |      | Equal Funding for State and Private Schools                 | The Constitution guarantees equal funding for state and private schools</t>
  </si>
  <si>
    <t xml:space="preserve"> a principle extended to secondary and higher education</t>
  </si>
  <si>
    <t xml:space="preserve"> ensuring financial equality across different types of educational institutions.         |</t>
  </si>
  <si>
    <t>This table includes all the relevant entries from the provided context regarding educational policy changes related to school finances in the Netherlands.</t>
  </si>
  <si>
    <t xml:space="preserve"> Public and private schools are funded on an equal basis through a lump sum allocation.</t>
  </si>
  <si>
    <t xml:space="preserve"> Increased Education Expenditure</t>
  </si>
  <si>
    <t xml:space="preserve"> Between 2000 and 2012</t>
  </si>
  <si>
    <t xml:space="preserve"> expenditure on primary</t>
  </si>
  <si>
    <t xml:space="preserve"> and post-secondary non-tertiary education increased by 0.6 percentage points of GDP.</t>
  </si>
  <si>
    <t xml:space="preserve"> School boards have become increasingly responsible for the quality of education</t>
  </si>
  <si>
    <t xml:space="preserve"> with a focus on enhancing accountability and capacity.</t>
  </si>
  <si>
    <t xml:space="preserve"> Simplification of School Funding</t>
  </si>
  <si>
    <t xml:space="preserve"> with a focus on enhancing accountability.</t>
  </si>
  <si>
    <t xml:space="preserve"> Exploring Alternative Mechanisms of School Financing</t>
  </si>
  <si>
    <t xml:space="preserve"> The Netherlands is exploring alternative mechanisms of school financing to improve the responsiveness of the education system to change.</t>
  </si>
  <si>
    <t xml:space="preserve"> with schools under special financial supervision.</t>
  </si>
  <si>
    <t xml:space="preserve"> Investment in Educational Institutions</t>
  </si>
  <si>
    <t xml:space="preserve"> Investment in educational institutions at all levels is at the OECD average</t>
  </si>
  <si>
    <t xml:space="preserve"> The education system is highly decentralized</t>
  </si>
  <si>
    <t xml:space="preserve"> with school boards responsible for delivery and accountability ensured through checks and balances.</t>
  </si>
  <si>
    <t xml:space="preserve"> and religious affiliations</t>
  </si>
  <si>
    <t xml:space="preserve"> provided they meet basic curricular requirements.</t>
  </si>
  <si>
    <t>| Country        | Year | Title of Educational Policy Change                               | Description of the Change                                                                                                                                                                                                                                                                                                                                                                                                                                                                                   |</t>
  </si>
  <si>
    <t>|----------------|------|-----------------------------------------------------------------|---------------------------------------------------------------------------------------------------------------------------------------------------------------------------------------------------------------------------------------------------------------------------------------------------------------------------------------------------------------------------------------------------------------------------------------------------------------------------------------------------------------|</t>
  </si>
  <si>
    <t>| Netherlands    | 1985 | Law on Vocational Education                                     | This law regulates universities</t>
  </si>
  <si>
    <t xml:space="preserve"> colleges</t>
  </si>
  <si>
    <t xml:space="preserve"> and academies in the Netherlands.                                                                                                                                                                                                                                                                                                                                                                                                                                |</t>
  </si>
  <si>
    <t>| Netherlands    | 1994 | Law on the University                                           | This law deals specifically with universities in the Netherlands.                                                                                                                                                                                                                                                                                                                                                                                                                                           |</t>
  </si>
  <si>
    <t>| Netherlands    | 1998 | Primary Education Act                                           | A significant act governing primary education in the Netherlands.                                                                                                                                                                                                                                                                                                                                                                                                                                           |</t>
  </si>
  <si>
    <t>| Netherlands    | 1998 | Compulsory Education Act                                        | This act</t>
  </si>
  <si>
    <t xml:space="preserve"> originally from 1969</t>
  </si>
  <si>
    <t xml:space="preserve"> mandates compulsory education in the Netherlands.                                                                                                                                                                                                                                                                                                                                                                                                                          |</t>
  </si>
  <si>
    <t>| Netherlands    | 2002 | Introduction of Accreditation System                             | The Netherlands initiated an accreditation system to certify universities and higher professional education programs</t>
  </si>
  <si>
    <t xml:space="preserve"> facilitating international recognition and quality comparison.                                                                                                                                                                                                                                                                                                                          |</t>
  </si>
  <si>
    <t>| Netherlands    | 2002 | Introduction of Bachelor-Master System                           | The Netherlands started implementing the bachelor-master system in higher education.                                                                                                                                                                                                                                                                                                                                                                                                                       |</t>
  </si>
  <si>
    <t>| Netherlands    | 2010 | Amendment of Higher Education and Research Act                  | This amendment involved adjustments to the accreditation system and governance improvements in higher education institutions.                                                                                                                                                                                                                                                                                                                                                                               |</t>
  </si>
  <si>
    <t>| Netherlands    | 2017 | Amendment to Promote Internationalization in Higher Education   | This amendment aimed to improve the provision of higher education by Dutch and foreign institutions and promote internationalization in higher education and research.                                                                                                                                                                                                                                                                                                                                      |</t>
  </si>
  <si>
    <t>| Netherlands    | 2017 | Protection of University and College Names                      | A law to prevent misleading use of the names "university" and "hogeschool" and to ensure responsible use of academic titles.                                                                                                                                                                                                                                                                                                                                                                                 |</t>
  </si>
  <si>
    <t>| Netherlands    | 2021 | Variawet Hoger Onderwijs                                        | This law introduced various improvements in higher education and student financing.                                                                                                                                                                                                                                                                                                                                                                                                                        |</t>
  </si>
  <si>
    <t>| Sweden         | 2011 | Tuition Fees for Foreign Students                               | Sweden introduced tuition fees for foreign students in higher education</t>
  </si>
  <si>
    <t xml:space="preserve"> with free tuition for EU</t>
  </si>
  <si>
    <t xml:space="preserve"> EEA</t>
  </si>
  <si>
    <t xml:space="preserve"> and Swiss students.                                                                                                                                                                                                                                                                                                                                                                                 |</t>
  </si>
  <si>
    <t>| Sweden         | 2017 | National System for Quality Assurance of Higher Education       | Sweden established a national quality assurance system for higher education.                                                                                                                                                                                                                                                                                                                                                                                                                               |</t>
  </si>
  <si>
    <t>| United Kingdom | 2018 | Review of Post-18 Higher Education Funding                      | A review of the funding system for post-18 higher education in England.                                                                                                                                                                                                                                                                                                                                                                                                                                     |</t>
  </si>
  <si>
    <t>| Germany        | 2018 | Treaty on the Accreditation of Higher Education                 | Germany implemented a treaty to standardize the accreditation of higher education institutions.                                                                                                                                                                                                                                                                                                                                                                                                             |</t>
  </si>
  <si>
    <t>| Latvia         | 2014 | Strategy for Improving Higher Education System                  | Latvia developed a strategy to enhance its higher education system from 2014 to 2020.                                                                                                                                                                                                                                                                                                                                                                                                                       |</t>
  </si>
  <si>
    <t>| Slovak Republic| 2013 | Amendment to the Higher Education Act                           | An amendment to improve the higher education system in the Slovak Republic.                                                                                                                                                                                                                                                                                                                                                                                                                                |</t>
  </si>
  <si>
    <t>| Australia      | 2010 | Higher Education Participation and Partnerships Program         | A program to increase participation in higher education in Australia.                                                                                                                                                                                                                                                                                                                                                                                                                                       |</t>
  </si>
  <si>
    <t>| Belgium (Fl)   | 2009 | Short-cycle Tertiary Education                                  | Integration of short-cycle tertiary education into the national qualifications process in Belgium (Flemish Community).                                                                                                                                                                                                                                                                                                                                                                                      |</t>
  </si>
  <si>
    <t>| Chile          | 2016 | Tuition-free Higher Education                                   | Chile introduced tuition-free higher education policies.                                                                                                                                                                                                                                                                                                                                                                                                                                                    |</t>
  </si>
  <si>
    <t>| Spain          | 2012 | National Agency for Quality Assessment and Accreditation        | Spain established a national agency to oversee quality assessment and accreditation in higher education.                                                                                                                                                                                                                                                                                                                                                                                                    |</t>
  </si>
  <si>
    <t>| Turkey         | 2013 | Private Teaching Institutions Law                               | A law regulating private teaching institutions in Turkey.                                                                                                                                                                                                                                                                                                                                                                                                                                                   |</t>
  </si>
  <si>
    <t>This table includes all the educational policy changes identified in the documents provided.</t>
  </si>
  <si>
    <t>Here is a table summarizing the educational policy changes extracted from the provided documents:</t>
  </si>
  <si>
    <t>| Netherlands   | 1985 | Law on Vocational Education                                 | Regulates universities</t>
  </si>
  <si>
    <t xml:space="preserve"> and academies in the Netherlands.                                                                                                                                                   |</t>
  </si>
  <si>
    <t>| Netherlands   | 1994 | Law on the University                                       | Deals specifically with universities in the Netherlands.                                                                                                                                                              |</t>
  </si>
  <si>
    <t>| Netherlands   | 1998 | Primary Education Act                                       | Governs primary education in the Netherlands.                                                                                                                                                                         |</t>
  </si>
  <si>
    <t>| Netherlands   | 1998 | Compulsory Education Act                                    | Mandates compulsory education in the Netherlands.                                                                                                                                                                     |</t>
  </si>
  <si>
    <t>| Netherlands   | 2002 | Accreditation System                                        | Introduced to certify all universities and higher professional education programs in the Netherlands</t>
  </si>
  <si>
    <t xml:space="preserve"> requiring reapplication every five years.                                                                        |</t>
  </si>
  <si>
    <t>| Netherlands   | 2002 | Bachelor-Master System                                      | Initiated the introduction of the bachelor-master structure in higher education.                                                                                                                                      |</t>
  </si>
  <si>
    <t>| Netherlands   | 2010 | Amendment to Higher Education and Research Act              | Involves changes related to the governance of higher education institutions and the rights of students.                                                                                                               |</t>
  </si>
  <si>
    <t>| Netherlands   | 2017 | Internationalization of Higher Education                    | Changes to promote international collaboration in higher education and research between Dutch and foreign institutions.                                                                                               |</t>
  </si>
  <si>
    <t>| Netherlands   | 2017 | Protection of University and College Names                  | Aims to prevent misleading use of the names "university" and "hogeschool" and the unauthorized granting and use of degrees.                                                                                           |</t>
  </si>
  <si>
    <t>| Netherlands   | 2021 | Variawet Hoger Onderwijs                                    | Includes various improvements in higher education and student financing regulations.                                                                                                                                  |</t>
  </si>
  <si>
    <t>| Sweden        | 2011 | Tuition Fees for Foreign Students                           | Introduced tuition fees for foreign students in higher education.                                                                                                                                                     |</t>
  </si>
  <si>
    <t>| Sweden        | 2011 | Free Tuition for EU</t>
  </si>
  <si>
    <t xml:space="preserve"> and Swiss Students                | Maintained free tuition for students from the European Union</t>
  </si>
  <si>
    <t xml:space="preserve"> European Economic Area</t>
  </si>
  <si>
    <t xml:space="preserve"> and Switzerland.                                                                                                                |</t>
  </si>
  <si>
    <t>| Sweden        | 2017 | National System for Quality Assurance of Higher Education   | Established a national system to ensure the quality of higher education.                                                                                                                                              |</t>
  </si>
  <si>
    <t>| United Kingdom| 2018 | Review of Post-18 Higher Education Funding                  | Conducted a review of the funding system for post-18 higher education in England.                                                                                                                                     |</t>
  </si>
  <si>
    <t>| Germany       | 2018 | Treaty on the Accreditation of Higher Education             | Implemented a treaty to standardize accreditation processes in higher education.                                                                                                                                      |</t>
  </si>
  <si>
    <t>| Ireland       | 2014 | Surveys for the Improvement of Quality                      | Conducted surveys to improve the quality of higher education.                                                                                                                                                         |</t>
  </si>
  <si>
    <t>| Latvia        | 2014 | Strategy for Improving Higher Education System              | Developed a strategy to enhance the higher education system from 2014 to 2020.                                                                                                                                        |</t>
  </si>
  <si>
    <t>| Slovak Republic | 2013 | Amendment to the Higher Education Act                      | Made amendments to the existing Higher Education Act.                                                                                                                                                                 |</t>
  </si>
  <si>
    <t>| Australia     | 2010 | Higher Education Participation and Partnerships Program     | Aimed to increase participation in higher education through partnerships.                                                                                                                                             |</t>
  </si>
  <si>
    <t>| Belgium (Fl)  | 2009 | Short-cycle Tertiary Education                              | Integrated short-cycle tertiary education into the national qualifications process.                                                                                                                                   |</t>
  </si>
  <si>
    <t>| Belgium (Fr)  | 2016 | Dual Vocational Education in Higher Education               | Implemented dual vocational education in higher education for certain fields of study and program types.                                                                                                              |</t>
  </si>
  <si>
    <t>| Chile         | 2016 | Tuition-free Higher Education                               | Introduced tuition-free higher education.                                                                                                                                                                             |</t>
  </si>
  <si>
    <t>| Chile         | 2016 | New Access System for Higher Education                      | Established a new access system for higher education.                                                                                                                                                                 |</t>
  </si>
  <si>
    <t>| Spain         | 2012 | National Agency for Quality Assessment and Accreditation    | Created an agency to assess and accredit quality in higher education.                                                                                                                                                 |</t>
  </si>
  <si>
    <t>| Slovenia      | 2010 | Quality Assurance Agency for Higher Education               | Established an agency to ensure quality in higher education.                                                                                                                                                          |</t>
  </si>
  <si>
    <t>| Slovenia      | 2012 | Electronic Higher Education Information System              | Implemented an electronic system for higher education information.                                                                                                                                                    |</t>
  </si>
  <si>
    <t>This table includes a comprehensive list of educational policy changes from the provided documents</t>
  </si>
  <si>
    <t xml:space="preserve"> covering various countries and years.</t>
  </si>
  <si>
    <t>| Netherlands  | 1985 | Law on Vocational Education                                             | Enacted to regulate universities</t>
  </si>
  <si>
    <t xml:space="preserve"> and academies.                                                                                                                                                             |</t>
  </si>
  <si>
    <t>| Netherlands  | 1994 | Law on the University                                                   | Deals specifically with universities.                                                                                                                                                                                  |</t>
  </si>
  <si>
    <t>| Netherlands  | 1997 | Higher Education Act (Act 101)                                          | Established a Council of Higher Education to advise on structure</t>
  </si>
  <si>
    <t xml:space="preserve"> planning</t>
  </si>
  <si>
    <t xml:space="preserve"> governance</t>
  </si>
  <si>
    <t xml:space="preserve"> funding</t>
  </si>
  <si>
    <t xml:space="preserve"> financial aid</t>
  </si>
  <si>
    <t xml:space="preserve"> quality control</t>
  </si>
  <si>
    <t xml:space="preserve"> and language policy.                                                                  |</t>
  </si>
  <si>
    <t>| Netherlands  | 2002 | Introduction of Bachelor-Master System and Accreditation                | Initiated the bachelor-master structure and accreditation system to certify universities and higher professional education programs.                                                                                   |</t>
  </si>
  <si>
    <t>| Netherlands  | 2010 | Amendment to the Wet op het hoger onderwijs en wetenschappelijk onderzoek | Adjusted the accreditation system and improved governance in higher education institutions.                                                                                                                            |</t>
  </si>
  <si>
    <t>| Netherlands  | 2017 | Wet tot wijziging van de Wet op het hoger onderwijs en wetenschappelijk onderzoek | Improved regulations for joint higher education provision by Dutch and foreign institutions and promoted internationalization of higher education and research.                                                          |</t>
  </si>
  <si>
    <t>| Netherlands  | 2021 | Variawet hoger onderwijs                                                | Improved regulations for various topics in higher education and student financing.                                                                                                                                     |</t>
  </si>
  <si>
    <t>| Netherlands  | 2017 | Wet bescherming namen en graden hoger onderwijs                         | Aimed to prevent misleading use of the names "university" and "hogeschool" and unauthorized granting and use of degrees</t>
  </si>
  <si>
    <t xml:space="preserve"> promoting social responsibility.                                                               |</t>
  </si>
  <si>
    <t>This table includes the extracted policy changes related to higher education in the Netherlands from the provided documents.</t>
  </si>
  <si>
    <t xml:space="preserve"> The framework law for adult education that required the establishment of various implementation decisions regarding funding</t>
  </si>
  <si>
    <t xml:space="preserve"> legal position</t>
  </si>
  <si>
    <t xml:space="preserve"> organization of education</t>
  </si>
  <si>
    <t xml:space="preserve"> and exams.</t>
  </si>
  <si>
    <t xml:space="preserve"> This law created a unified legal framework for vocational education and adult education</t>
  </si>
  <si>
    <t xml:space="preserve"> consolidating various educational provisions.</t>
  </si>
  <si>
    <t xml:space="preserve"> 1996-2000</t>
  </si>
  <si>
    <t xml:space="preserve"> A series of laws were passed to support reforms in the organization and funding of the education system</t>
  </si>
  <si>
    <t xml:space="preserve"> including vocational training.</t>
  </si>
  <si>
    <t xml:space="preserve"> A legal framework aimed at improving VET teaching quality</t>
  </si>
  <si>
    <t xml:space="preserve"> practical training</t>
  </si>
  <si>
    <t xml:space="preserve"> and modernizing funding and infrastructures.</t>
  </si>
  <si>
    <t xml:space="preserve"> Direct Government Funding for VAVO</t>
  </si>
  <si>
    <t xml:space="preserve"> The law transferred funding for secondary general adult education (VAVO) from municipalities to the national government.</t>
  </si>
  <si>
    <t xml:space="preserve"> Revitalization of Vocational Education</t>
  </si>
  <si>
    <t xml:space="preserve"> Efforts to strengthen vocational education's position relative to general education</t>
  </si>
  <si>
    <t xml:space="preserve"> as part of broader educational policy goals.</t>
  </si>
  <si>
    <t xml:space="preserve"> ROC Formation</t>
  </si>
  <si>
    <t xml:space="preserve"> The formation of Regional Training Centers (ROC) as part of restructuring vocational education.</t>
  </si>
  <si>
    <t xml:space="preserve"> New Legislation for Adult Education</t>
  </si>
  <si>
    <t xml:space="preserve"> Implementation of new legislation regarding adult education</t>
  </si>
  <si>
    <t xml:space="preserve"> including fund formation and quality assurance.</t>
  </si>
  <si>
    <t xml:space="preserve"> education structure</t>
  </si>
  <si>
    <t xml:space="preserve"> implement distributive leadership in VET institutions</t>
  </si>
  <si>
    <t xml:space="preserve"> Direct Funding for VAVO</t>
  </si>
  <si>
    <t xml:space="preserve"> Transition of funding for VAVO from municipalities to direct control by the national government.</t>
  </si>
  <si>
    <t xml:space="preserve"> Efforts to strengthen vocational education's position relative to general education.</t>
  </si>
  <si>
    <t xml:space="preserve"> Wet op het voortgezet onderwijs 2020</t>
  </si>
  <si>
    <t xml:space="preserve"> Introduction of profiles in preparatory vocational education and modernization of vocational exam programs.</t>
  </si>
  <si>
    <t xml:space="preserve"> Wet op het voortgezet algemeen volwassenenonderwijs (VAVO)</t>
  </si>
  <si>
    <t xml:space="preserve"> Transition of funding for VAVO from municipalities to the national government.</t>
  </si>
  <si>
    <t xml:space="preserve"> Reforms in line with Europe 2020 Strategy</t>
  </si>
  <si>
    <t xml:space="preserve"> Continued efforts to reduce the number of early school leavers.</t>
  </si>
  <si>
    <t xml:space="preserve"> Efforts to revitalize vocational education and strengthen its position relative to general education.</t>
  </si>
  <si>
    <t xml:space="preserve"> OECD Review Recommendations</t>
  </si>
  <si>
    <t xml:space="preserve"> Recommendations to actively promote apprenticeship and work-based learning in upper secondary vocational education and training.</t>
  </si>
  <si>
    <t xml:space="preserve"> Amendments to the law on secondary education to introduce profiles in preparatory vocational education and update vocational exam programs.</t>
  </si>
  <si>
    <t xml:space="preserve"> The Dutch government has prioritized enhancing teacher professionalism as a cornerstone for promoting excellence in education</t>
  </si>
  <si>
    <t xml:space="preserve"> including the definition of competency standards and a teacher registration system.</t>
  </si>
  <si>
    <t xml:space="preserve"> Teacher Registration System</t>
  </si>
  <si>
    <t xml:space="preserve"> Establishment of a teacher registration system to monitor and enhance teacher professionalism.</t>
  </si>
  <si>
    <t xml:space="preserve"> Teachers' Programme (Lerarenagenda 2013-2020)</t>
  </si>
  <si>
    <t xml:space="preserve"> including attracting high-performing students into teacher training and improving pre-service training programs.</t>
  </si>
  <si>
    <t xml:space="preserve"> Teacher Career Structure</t>
  </si>
  <si>
    <t xml:space="preserve"> Development of a multilevel career structure for teachers with salary steps based on advancement</t>
  </si>
  <si>
    <t xml:space="preserve"> aiming to offer diverse career paths and recognize teacher competencies.</t>
  </si>
  <si>
    <t xml:space="preserve"> Mandatory Teacher Register</t>
  </si>
  <si>
    <t xml:space="preserve"> The teacher register will become mandatory</t>
  </si>
  <si>
    <t xml:space="preserve"> requiring teachers to be qualified and meet professional development requirements to maintain registration.</t>
  </si>
  <si>
    <t xml:space="preserve"> Teacher Appraisal System</t>
  </si>
  <si>
    <t xml:space="preserve"> Schools are responsible for regular teacher appraisals</t>
  </si>
  <si>
    <t xml:space="preserve"> with performance interviews required at least once every four years in primary education and every three years in secondary education.</t>
  </si>
  <si>
    <t xml:space="preserve"> Teacher Salary Flexibility</t>
  </si>
  <si>
    <t xml:space="preserve"> Introduction of greater salary flexibility to improve the attractiveness of the teaching profession.</t>
  </si>
  <si>
    <t xml:space="preserve"> Selective Entry into Teacher Training</t>
  </si>
  <si>
    <t xml:space="preserve"> Implementation of more selective entry requirements for initial teacher training to improve the quality of entrants.</t>
  </si>
  <si>
    <t xml:space="preserve"> Professional Development Funding</t>
  </si>
  <si>
    <t xml:space="preserve"> Collective labor agreements grant teachers up to EUR 600 and 83 clock hours for professional development annually.</t>
  </si>
  <si>
    <t xml:space="preserve"> Teacher Competency Monitoring</t>
  </si>
  <si>
    <t xml:space="preserve"> School boards are required to monitor teacher competencies</t>
  </si>
  <si>
    <t xml:space="preserve"> with increased focus from the Inspectorate on teaching quality.</t>
  </si>
  <si>
    <t xml:space="preserve"> Teacher Induction Programs</t>
  </si>
  <si>
    <t xml:space="preserve"> Schools and training institutions are required to develop teacher training and induction programs</t>
  </si>
  <si>
    <t xml:space="preserve"> with support programs for new teachers.</t>
  </si>
  <si>
    <t xml:space="preserve"> stimulating formative assessment and differentiated instruction.</t>
  </si>
  <si>
    <t xml:space="preserve"> Teacher Appraisal and Professional Development</t>
  </si>
  <si>
    <t xml:space="preserve"> Teacher appraisal is linked to professional learning opportunities</t>
  </si>
  <si>
    <t xml:space="preserve"> especially for beginning teachers</t>
  </si>
  <si>
    <t xml:space="preserve"> with a focus on spreading good practice.</t>
  </si>
  <si>
    <t xml:space="preserve"> Teacher Professional Development Barriers</t>
  </si>
  <si>
    <t xml:space="preserve"> Despite funding</t>
  </si>
  <si>
    <t xml:space="preserve"> teachers face barriers to professional development</t>
  </si>
  <si>
    <t xml:space="preserve"> with recommendations to develop a teacher career structure that promotes greater salary and career diversity.</t>
  </si>
  <si>
    <t xml:space="preserve"> Teacher Professional Service</t>
  </si>
  <si>
    <t xml:space="preserve"> Creation of a Teacher Professional Service to improve teaching and learning conditions at schools.</t>
  </si>
  <si>
    <t xml:space="preserve"> Teacher Competency Standards</t>
  </si>
  <si>
    <t xml:space="preserve"> The Education Professions Act sets minimum standards for teacher competencies and requires school boards to monitor professional development.</t>
  </si>
  <si>
    <t xml:space="preserve"> including defining competency standards and requiring school boards to monitor teacher competencies.</t>
  </si>
  <si>
    <t xml:space="preserve"> Establishment of a teacher registration system to improve the quality and attractiveness of the teaching profession.</t>
  </si>
  <si>
    <t xml:space="preserve"> A comprehensive strategy introduced to improve the teaching profession and promote excellence in education</t>
  </si>
  <si>
    <t xml:space="preserve"> focusing on attracting high-performing students into teacher training programs and improving teacher pre-service training.</t>
  </si>
  <si>
    <t xml:space="preserve"> Development of a multilevel career structure for teachers with salary steps and advancement based on competencies and skills.</t>
  </si>
  <si>
    <t xml:space="preserve"> Implementation of a mandatory teacher register requiring teachers to be qualified and meet professional development requirements to maintain registration.</t>
  </si>
  <si>
    <t xml:space="preserve"> Teacher appraisal is under the jurisdiction of each school</t>
  </si>
  <si>
    <t xml:space="preserve"> with central regulations requiring regular performance interviews and competency files for teachers.</t>
  </si>
  <si>
    <t xml:space="preserve"> Teacher Induction and Support</t>
  </si>
  <si>
    <t xml:space="preserve"> Schools are required to have support programs for new teachers</t>
  </si>
  <si>
    <t xml:space="preserve"> although challenges remain with systematic induction arrangements.</t>
  </si>
  <si>
    <t xml:space="preserve"> Differentiated Teaching Skills</t>
  </si>
  <si>
    <t xml:space="preserve"> Emphasis on developing differentiated teaching skills to address diverse student needs and improve teaching quality.</t>
  </si>
  <si>
    <t xml:space="preserve"> The Education Professions Act includes a description of teacher competencies</t>
  </si>
  <si>
    <t xml:space="preserve"> serving as a professional standard for teachers.</t>
  </si>
  <si>
    <t xml:space="preserve"> Strengthening the links between teacher appraisal</t>
  </si>
  <si>
    <t xml:space="preserve"> professional development</t>
  </si>
  <si>
    <t xml:space="preserve"> and career development to enhance teaching quality.</t>
  </si>
  <si>
    <t xml:space="preserve"> Teacher Shortage Solutions</t>
  </si>
  <si>
    <t xml:space="preserve"> Efforts to address teacher shortages include bringing ex-teachers back to the profession and recruiting new teachers from other fields.</t>
  </si>
  <si>
    <t xml:space="preserve"> Introduction of greater salary flexibility to attract and retain quality teachers.</t>
  </si>
  <si>
    <t xml:space="preserve"> School-Based Appraisal Processes</t>
  </si>
  <si>
    <t xml:space="preserve"> Strengthening school-based appraisal processes linked to professional learning opportunities</t>
  </si>
  <si>
    <t xml:space="preserve"> especially for beginning teachers.</t>
  </si>
  <si>
    <t xml:space="preserve"> highlighting the need for improved access and support.</t>
  </si>
  <si>
    <t xml:space="preserve"> Obligation for school boards to monitor teacher competencies and the Inspectorate's increased focus on monitoring teaching quality in schools.</t>
  </si>
  <si>
    <t xml:space="preserve"> Teacher Professionalism and Career Structure</t>
  </si>
  <si>
    <t xml:space="preserve"> Recommendations to develop a teacher career structure that promotes greater salary and career diversity</t>
  </si>
  <si>
    <t xml:space="preserve"> founded on clear competence standards.</t>
  </si>
  <si>
    <t xml:space="preserve"> Teacher Professional Development Opportunities</t>
  </si>
  <si>
    <t xml:space="preserve"> Examination of policies and practices to enhance teacher professionalism and improve the career structure</t>
  </si>
  <si>
    <t xml:space="preserve"> focusing on teaching skills</t>
  </si>
  <si>
    <t xml:space="preserve"> initial education</t>
  </si>
  <si>
    <t xml:space="preserve"> and professional development opportunities.</t>
  </si>
  <si>
    <t xml:space="preserve"> Teacher Professionalism and Accountability</t>
  </si>
  <si>
    <t xml:space="preserve"> Emphasis on developing the professionalism of teachers and school leaders through enhanced collective learning and working</t>
  </si>
  <si>
    <t xml:space="preserve"> while strengthening accountability.</t>
  </si>
  <si>
    <t xml:space="preserve"> including the definition of competency standards for teachers and a requirement for school boards to monitor their teachers' competencies.</t>
  </si>
  <si>
    <t xml:space="preserve"> The establishment of a teacher registration system to improve the quality and attractiveness of the teaching profession.</t>
  </si>
  <si>
    <t xml:space="preserve"> focusing on attracting high-performing students into teacher training programs and improving teacher pre-service training programs.</t>
  </si>
  <si>
    <t xml:space="preserve"> From 2017</t>
  </si>
  <si>
    <t xml:space="preserve"> all teachers are to be included in a register</t>
  </si>
  <si>
    <t xml:space="preserve"> which will have a formal legal status</t>
  </si>
  <si>
    <t xml:space="preserve"> requiring teachers to be qualified and meet professional development requirements.</t>
  </si>
  <si>
    <t xml:space="preserve"> Teacher appraisal is under the responsibility of each school board</t>
  </si>
  <si>
    <t xml:space="preserve"> with central regulations specifying regular performance interviews with all staff.</t>
  </si>
  <si>
    <t xml:space="preserve"> Salary and Career Structure</t>
  </si>
  <si>
    <t xml:space="preserve"> The Netherlands has a multilevel career structure for teachers</t>
  </si>
  <si>
    <t xml:space="preserve"> with salary steps in primary and secondary education</t>
  </si>
  <si>
    <t xml:space="preserve"> and advancement based on performance.</t>
  </si>
  <si>
    <t xml:space="preserve"> Collective labor agreements grant teachers up to EUR 600 and 83 clock hours for professional development per year</t>
  </si>
  <si>
    <t xml:space="preserve"> with additional funds provided through sector agreements.</t>
  </si>
  <si>
    <t xml:space="preserve"> Teacher Competency Requirements</t>
  </si>
  <si>
    <t xml:space="preserve"> The obligation for school boards to monitor teacher competencies and the Inspectorate's increased focus on monitoring teaching quality in schools.</t>
  </si>
  <si>
    <t xml:space="preserve"> founded on clear competence standards</t>
  </si>
  <si>
    <t xml:space="preserve"> and links appraisal to professional and school development goals.</t>
  </si>
  <si>
    <t xml:space="preserve"> although challenges remain with the lack of systematic induction arrangements.</t>
  </si>
  <si>
    <t xml:space="preserve"> The development of a comprehensive appraisal and feedback system for teachers to increase focus on teaching quality and continuous professional learning.</t>
  </si>
  <si>
    <t xml:space="preserve"> with recommendations to strengthen teacher professionalism and further develop the career structure.</t>
  </si>
  <si>
    <t xml:space="preserve"> Teacher Shortage</t>
  </si>
  <si>
    <t xml:space="preserve"> The Netherlands faces a teacher shortage</t>
  </si>
  <si>
    <t xml:space="preserve"> with steps being taken to bring ex-teachers back to the profession and recruit new teachers from college graduates in other fields.</t>
  </si>
  <si>
    <t xml:space="preserve"> Teacher Appraisal Frequency</t>
  </si>
  <si>
    <t xml:space="preserve"> National regulations require performance interviews at least once every four years in primary education and every three years in secondary education.</t>
  </si>
  <si>
    <t xml:space="preserve"> Teacher Professional Development Strategy</t>
  </si>
  <si>
    <t xml:space="preserve"> A life cycle approach to teachers' professional development</t>
  </si>
  <si>
    <t xml:space="preserve"> highlighting the importance of differentiated teaching skills and continuous learning.</t>
  </si>
  <si>
    <t>| Country     | Year | Title of Educational Policy Change       | Description of Change                                                                                                                                                                                                                       |</t>
  </si>
  <si>
    <t>|-------------|------|-----------------------------------------|---------------------------------------------------------------------------------------------------------------------------------------------------------------------------------------------------------------------------------------------|</t>
  </si>
  <si>
    <t>| Netherlands | 2011 | Appropriate Education Act (Wet Passend)  | In response to the increasing diagnoses of special educational needs</t>
  </si>
  <si>
    <t xml:space="preserve"> this act was introduced to provide appropriate education for students with special needs.                                                                                 |</t>
  </si>
  <si>
    <t>| Netherlands | 2010 | Law on Disadvantaged Education (Wet OKE) | This law increased funding for VVE programs targeting disadvantaged children</t>
  </si>
  <si>
    <t xml:space="preserve"> doubling the number of registered places by 2015.                                                                                                            |</t>
  </si>
  <si>
    <t>| Netherlands | 2012 | Wet kwaliteit speciaal en voortgezet speciaal onderwijs | Introduced to stimulate quality in special and secondary special education.                                                                                                                                                                |</t>
  </si>
  <si>
    <t>| Netherlands | 2014 | Wet passend onderwijs                    | Legislation concerning the organization and financing of support for students in primary</t>
  </si>
  <si>
    <t xml:space="preserve"> special</t>
  </si>
  <si>
    <t xml:space="preserve"> and secondary special education.                                                                                                         |</t>
  </si>
  <si>
    <t>| Netherlands |      | Education that Fits                      | A policy initiative aimed at supporting struggling learners and students with special education needs (SEN) by providing appropriate education.                                                                                             |</t>
  </si>
  <si>
    <t>| Netherlands | 1995 | WSNS-process                              | An agreement on the distribution of resources between regular and special education to better equip primary education with capacities and facilities from special education.                                                                |</t>
  </si>
  <si>
    <t>| Netherlands | 1988 | Les- en cursusgeldwet                     | Amendment concerning tuition fees and special education</t>
  </si>
  <si>
    <t xml:space="preserve"> including changes to the financing of special and secondary special education.                                                                                                     |</t>
  </si>
  <si>
    <t>| Netherlands | 1997 | Wet vereenvoudiging bekostigingsstelsel  | Simplification of the funding system for primary and (secondary) special education.                                                                                                                                                        |</t>
  </si>
  <si>
    <t>| Netherlands | 1998 | WPO-WEC-wet                              | Consolidation of existing legislation for primary and special education into a single legal framework</t>
  </si>
  <si>
    <t xml:space="preserve"> the Wet op het primair onderwijs</t>
  </si>
  <si>
    <t xml:space="preserve"> and the inclusion of special secondary education for certain groups.                               |</t>
  </si>
  <si>
    <t>| Netherlands | 1981 | WBO and ISOVSO Acts                      | Integration of special educational needs programs into mainstream classes.                                                                                                                                                                  |</t>
  </si>
  <si>
    <t>This table provides a historical overview of various educational policy changes in the Netherlands aimed at supporting disadvantaged students and those with special education needs.</t>
  </si>
  <si>
    <t>| Netherlands | 2011 | Appropriate Education Act (Wet Passend Onderwijs)   | Introduced to address the increasing diagnoses of special educational needs</t>
  </si>
  <si>
    <t xml:space="preserve"> aiming to provide education that fits the needs of students with special education needs.                                                                                     |</t>
  </si>
  <si>
    <t>| Netherlands | 2010 | Law on Disadvantaged Education (Wet OKE)            | Increased funding for VVE programs targeting disadvantaged children</t>
  </si>
  <si>
    <t xml:space="preserve"> doubling the number of registered places by 2015.                                                                                                                                        |</t>
  </si>
  <si>
    <t>| Netherlands | 2012 | Wet kwaliteit speciaal en voortgezet speciaal onderwijs | Introduced to improve the quality of special and secondary special education</t>
  </si>
  <si>
    <t xml:space="preserve"> with new legislation to stimulate schools in these sectors.                                                                                                                     |</t>
  </si>
  <si>
    <t>| Netherlands | 2014 | Wet passend onderwijs                               | Legislation related to the organization and financing of support for students in primary</t>
  </si>
  <si>
    <t xml:space="preserve"> and secondary special education</t>
  </si>
  <si>
    <t xml:space="preserve"> aiming to provide tailored educational support.                                                                           |</t>
  </si>
  <si>
    <t>| Netherlands | 1995 | WSNS-process                                        | Agreement on a new distribution of resources between regular and special education</t>
  </si>
  <si>
    <t xml:space="preserve"> aiming to better equip primary education with capacities and facilities from special education.                                                                           |</t>
  </si>
  <si>
    <t>| Netherlands | 1998 | WPO-WEC-wet                                         | Merged existing legislation for primary and special education into a single legal framework</t>
  </si>
  <si>
    <t xml:space="preserve"> to streamline regulations for children with learning and developmental difficulties.                                           |</t>
  </si>
  <si>
    <t>| Netherlands | 1988 | Les- en cursusgeldwet                               | Amended to address tuition and funding for special education and secondary special education</t>
  </si>
  <si>
    <t xml:space="preserve"> ensuring financial support for these sectors.                                                                                                                  |</t>
  </si>
  <si>
    <t>| Netherlands | 1981 | WBO and ISOVSO Acts                                 | Aimed at integrating special educational needs programs into mainstream classes</t>
  </si>
  <si>
    <t xml:space="preserve"> promoting inclusion and reducing segregation in education.                                                                                                                   |</t>
  </si>
  <si>
    <t xml:space="preserve"> focusing on programs for disadvantaged students and special education in the Netherlands.</t>
  </si>
  <si>
    <t>| Netherlands | 2011 | Appropriate Education Act (Wet Passend)     | Introduced to address the increasing diagnoses of special educational needs</t>
  </si>
  <si>
    <t xml:space="preserve"> particularly in the secondary sector</t>
  </si>
  <si>
    <t xml:space="preserve"> aiming to provide appropriate education for students with special needs.                                                                  |</t>
  </si>
  <si>
    <t>| Netherlands | 2010 | Law on Disadvantaged Education (Wet OKE)    | Substantially increased funding for VVE programs targeting disadvantaged children</t>
  </si>
  <si>
    <t xml:space="preserve"> doubling the number of registered places by 2015.                                                                                                                         |</t>
  </si>
  <si>
    <t xml:space="preserve"> with a focus on stimulating schools in these sectors.                                                                                                                           |</t>
  </si>
  <si>
    <t>| Netherlands | 2014 | Wet passend onderwijs                       | Legislation aimed at providing tailored education to students with special needs</t>
  </si>
  <si>
    <t xml:space="preserve"> ensuring that schools are equipped to meet diverse educational requirements.                                                                                                |</t>
  </si>
  <si>
    <t>| Netherlands | 1998 | WPO-WEC-wet                                 | Combined existing legislation for primary and special education into a single legal framework</t>
  </si>
  <si>
    <t xml:space="preserve"> addressing the needs of children with learning and developmental challenges.                                                                                   |</t>
  </si>
  <si>
    <t>| Netherlands | 1995 | WSNS-process                                | Aimed to better equip primary education with capacities and facilities from special education</t>
  </si>
  <si>
    <t xml:space="preserve"> promoting integration and support for students with special needs.                                                                                             |</t>
  </si>
  <si>
    <t>| Netherlands | 2013 | Central End Test and Student Monitoring System | Introduced a central end test and a student and education monitoring system</t>
  </si>
  <si>
    <t xml:space="preserve"> including funding regulations for minimum learning outcomes for special primary and special education schools.                                                                    |</t>
  </si>
  <si>
    <t>| Netherlands | 2016 | Strengthening ECEC for Disadvantaged Children | Recommended strengthening the quality of general Early Childhood Education and Care (ECEC) services through curriculum development and standardizing staff qualifications</t>
  </si>
  <si>
    <t xml:space="preserve"> with a focus on disadvantaged children.                                             |</t>
  </si>
  <si>
    <t>| Netherlands | 2017 | EUR 103 Million Allocation for Special Needs | Government agreement to allocate EUR 103 million for updating classrooms and training teachers for special needs students</t>
  </si>
  <si>
    <t xml:space="preserve"> aiming to improve the integration and support of these students in mainstream education.                                             |</t>
  </si>
  <si>
    <t>This table includes the extracted educational policy changes from the provided documents</t>
  </si>
  <si>
    <t xml:space="preserve"> The Ministry of Education</t>
  </si>
  <si>
    <t xml:space="preserve"> Culture and Science developed additional reference levels for literacy and numeracy for primary and secondary education.</t>
  </si>
  <si>
    <t xml:space="preserve"> This law established language and arithmetic requirements for primary</t>
  </si>
  <si>
    <t xml:space="preserve"> Mandatory Student Monitoring Systems</t>
  </si>
  <si>
    <t xml:space="preserve"> A law was accepted making it mandatory for primary schools to administer regular student monitoring systems and a final summative test.</t>
  </si>
  <si>
    <t xml:space="preserve"> Central End-of-Primary Test</t>
  </si>
  <si>
    <t xml:space="preserve"> Legislation introduced a mandatory central end-of-primary test and moved the timing of test administration from February to April.</t>
  </si>
  <si>
    <t xml:space="preserve"> Diagnostic Tests for Language and Arithmetic</t>
  </si>
  <si>
    <t xml:space="preserve"> Provisions were made for diagnostic tests in Dutch language and arithmetic for various educational levels.</t>
  </si>
  <si>
    <t xml:space="preserve"> Central Examination Framework</t>
  </si>
  <si>
    <t xml:space="preserve"> Changes to the examination framework included the introduction of a central end test and a student and education monitoring system.</t>
  </si>
  <si>
    <t xml:space="preserve"> The Netherlands has a well-developed framework for student assessment</t>
  </si>
  <si>
    <t xml:space="preserve"> school evaluation</t>
  </si>
  <si>
    <t xml:space="preserve"> and education system evaluation.</t>
  </si>
  <si>
    <t xml:space="preserve"> New laws were developed to make the use of student monitoring systems mandatory</t>
  </si>
  <si>
    <t xml:space="preserve"> enhancing formative assessment.</t>
  </si>
  <si>
    <t xml:space="preserve"> Risks in End-of-Primary Testing</t>
  </si>
  <si>
    <t xml:space="preserve"> New policy made end-of-primary assessments mandatory but allowed schools to choose the vendor</t>
  </si>
  <si>
    <t xml:space="preserve"> posing certain risks.</t>
  </si>
  <si>
    <t xml:space="preserve"> The OECD review highlighted the need to further develop formative assessment</t>
  </si>
  <si>
    <t xml:space="preserve"> teacher appraisal</t>
  </si>
  <si>
    <t xml:space="preserve"> and school self-evaluation.</t>
  </si>
  <si>
    <t xml:space="preserve"> Inclusion of Arithmetic Test in Exams</t>
  </si>
  <si>
    <t xml:space="preserve"> The final exam includes an arithmetic test</t>
  </si>
  <si>
    <t xml:space="preserve"> adhering to the reference levels for Dutch language and arithmetic.</t>
  </si>
  <si>
    <t xml:space="preserve"> Law proposal accepted making it mandatory for primary schools to administer regular student monitoring systems and a final summative test.</t>
  </si>
  <si>
    <t xml:space="preserve"> Legislation introduced a central end test</t>
  </si>
  <si>
    <t xml:space="preserve"> and funding regulations for minimum learning outcomes in special education.</t>
  </si>
  <si>
    <t xml:space="preserve"> Emphasized results-oriented work and mandatory use of student monitoring systems for formative assessment.</t>
  </si>
  <si>
    <t xml:space="preserve"> Made assessments at the end of primary school mandatory</t>
  </si>
  <si>
    <t xml:space="preserve"> allowing schools to choose the vendor.</t>
  </si>
  <si>
    <t xml:space="preserve"> Strengthening Accountability and Capacity in School Boards</t>
  </si>
  <si>
    <t xml:space="preserve"> Focused on improving governance and accountability in Dutch school boards.</t>
  </si>
  <si>
    <t xml:space="preserve"> Addressed challenges in student motivation and performance despite high cognitive skills.</t>
  </si>
  <si>
    <t xml:space="preserve"> Highlighted the lack of a common ECEC curriculum and the need for quality standards.</t>
  </si>
  <si>
    <t xml:space="preserve"> Inclusion of Arithmetic Test in Final Exams</t>
  </si>
  <si>
    <t xml:space="preserve"> Legislation introduced a central end test and a student and education monitoring system for primary education.</t>
  </si>
  <si>
    <t xml:space="preserve"> Changes to End-of-Primary Testing</t>
  </si>
  <si>
    <t xml:space="preserve"> New policy made assessments at the end of primary school mandatory</t>
  </si>
  <si>
    <t xml:space="preserve"> Made it mandatory for primary schools to implement regular student monitoring systems and a standardized end-of-primary test.</t>
  </si>
  <si>
    <t xml:space="preserve"> Good Governance Act 2010</t>
  </si>
  <si>
    <t xml:space="preserve"> Confirmed extensive autonomy for school boards regarding resources</t>
  </si>
  <si>
    <t xml:space="preserve"> Basic Grant Introduction</t>
  </si>
  <si>
    <t xml:space="preserve"> In September 1997</t>
  </si>
  <si>
    <t xml:space="preserve"> a basic grant was introduced for higher education students</t>
  </si>
  <si>
    <t xml:space="preserve"> set at NLG 125 per month for students living at home and NLG 425 for students living away from home.</t>
  </si>
  <si>
    <t xml:space="preserve"> Wet Studiefinanciering 2000</t>
  </si>
  <si>
    <t xml:space="preserve"> Replacement of the previous student finance law with the Wet Studiefinanciering 2000</t>
  </si>
  <si>
    <t xml:space="preserve"> which introduced new regulations for student finance.</t>
  </si>
  <si>
    <t xml:space="preserve"> Retention of Grants for Foreign Study</t>
  </si>
  <si>
    <t xml:space="preserve"> Dutch students were allowed to enroll in foreign universities and retain their student grant or loan without needing to be enrolled in a Dutch university simultaneously.</t>
  </si>
  <si>
    <t xml:space="preserve"> Required municipalities to provide work or learning opportunities to reduce the number of early school leavers.</t>
  </si>
  <si>
    <t xml:space="preserve"> Legislation was prepared to make it mandatory for primary schools to administer regular student monitoring systems and a final summative test.</t>
  </si>
  <si>
    <t xml:space="preserve"> Abolition of Partner Allowance</t>
  </si>
  <si>
    <t xml:space="preserve"> The partner allowance in student finance was abolished</t>
  </si>
  <si>
    <t xml:space="preserve"> with the change becoming effective in 2016.</t>
  </si>
  <si>
    <t xml:space="preserve"> Reduction in Average Grant</t>
  </si>
  <si>
    <t xml:space="preserve"> The average grant for higher education students was reduced by 21% to EUR 222 per month</t>
  </si>
  <si>
    <t xml:space="preserve"> while the total amount for grants and loans increased by 10% to EUR 752 per month.</t>
  </si>
  <si>
    <t xml:space="preserve"> Criteria Change for Portable Student Finance</t>
  </si>
  <si>
    <t xml:space="preserve"> Amendments were made to the Wet Studiefinanciering 2000 to change the criteria for granting portable student finance.</t>
  </si>
  <si>
    <t xml:space="preserve"> Introduction of Compensation for Loan System Students</t>
  </si>
  <si>
    <t xml:space="preserve"> Changes to the BSF 2000 included the introduction of a compensation for students who studied under the loan system</t>
  </si>
  <si>
    <t xml:space="preserve"> converting study advance vouchers into compensation.</t>
  </si>
  <si>
    <t xml:space="preserve"> The Wet Studiefinanciering 2000 replaced the previous student finance law</t>
  </si>
  <si>
    <t xml:space="preserve"> introducing new regulations and terminologies for student financial aid.</t>
  </si>
  <si>
    <t xml:space="preserve"> Retention of Student Grants Abroad</t>
  </si>
  <si>
    <t xml:space="preserve"> This act required municipalities to provide work or learning opportunities to reduce the number of early school leavers.</t>
  </si>
  <si>
    <t xml:space="preserve"> Grants and Loans Based on Socio-Economic Status</t>
  </si>
  <si>
    <t xml:space="preserve"> Grants and loans were made available to students in secondary and tertiary education based on their socio-economic status and their parents' income.</t>
  </si>
  <si>
    <t xml:space="preserve"> The partner allowance was abolished</t>
  </si>
  <si>
    <t xml:space="preserve"> with the change taking effect materially from January 1</t>
  </si>
  <si>
    <t xml:space="preserve"> 2016.</t>
  </si>
  <si>
    <t xml:space="preserve"> Average Grant Reduction</t>
  </si>
  <si>
    <t xml:space="preserve"> The average grant for higher education students was reduced by 21%</t>
  </si>
  <si>
    <t xml:space="preserve"> while the share of student loans within the student support budget increased.</t>
  </si>
  <si>
    <t xml:space="preserve"> Criteria for Portable Student Finance</t>
  </si>
  <si>
    <t xml:space="preserve"> The criteria for the allocation of portable student finance were modified to include a sufficient degree of integration and connection with the Netherlands.</t>
  </si>
  <si>
    <t xml:space="preserve"> Changes were made to provide compensation for students who studied under the loan system</t>
  </si>
  <si>
    <t xml:space="preserve"> including the conversion of study advance vouchers into compensation.</t>
  </si>
  <si>
    <t>| Netherlands | 1997 | Basic Grant Introduction                            | In September 1997</t>
  </si>
  <si>
    <t xml:space="preserve"> a basic grant was set at NLG 125 per month for students living at home and NLG 425 for students living away from home.                                                                              |</t>
  </si>
  <si>
    <t>| Netherlands | 2000 | Wet Studiefinanciering 2000                         | Replacement of the previous student finance law with Wet Studiefinanciering 2000</t>
  </si>
  <si>
    <t xml:space="preserve"> introducing new regulations and terminologies.                                                                                      |</t>
  </si>
  <si>
    <t>| Netherlands | 2003 | Retention of Student Grants Abroad                  | Dutch students can enroll in foreign universities and retain their student grant or loan without needing to be enrolled in a Dutch university simultaneously.                                                          |</t>
  </si>
  <si>
    <t>| Netherlands | 2009 | Investing in Young People Act                       | Required municipalities to provide work or learning opportunities to reduce the number of early school leavers.                                                                                                        |</t>
  </si>
  <si>
    <t>| Netherlands | 2013 | New Laws on Student Assessment                      | Mandatory for primary schools to implement regular student monitoring systems and a standardized end-of-primary test.                                                                                                  |</t>
  </si>
  <si>
    <t>| Netherlands | 2015 | Abolition of Partner Allowance                      | The partner allowance was abolished</t>
  </si>
  <si>
    <t xml:space="preserve"> 2016.                                                                                                                    |</t>
  </si>
  <si>
    <t>| Netherlands | 2016 | Reduction in Average Grant                          | The average grant for higher education students was reduced by 21% to EUR 222 per month</t>
  </si>
  <si>
    <t xml:space="preserve"> while the average total amount for grants and loans increased by 10% to EUR 752 per month.                                     |</t>
  </si>
  <si>
    <t>| Netherlands | 2020 | Amendments to Wet Studiefinanciering BES            | Various amendments to the Wet Studiefinanciering BES</t>
  </si>
  <si>
    <t xml:space="preserve"> including changes in terminology from "studerenden" to "studenten" and adjustments to the criteria for study financing eligibility.                               |</t>
  </si>
  <si>
    <t>| Netherlands | 2023 | Introduction of Compensation for Loan System Cohorts| Introduction of a compensation for students who studied under the loan system</t>
  </si>
  <si>
    <t xml:space="preserve"> converting study advance vouchers for the first four cohorts into a compensation.                                                        |</t>
  </si>
  <si>
    <t>This table includes the extracted educational policy changes related to student loans and grants in the Netherlands from the provided documents.</t>
  </si>
  <si>
    <t>| Country     | Year | Title of Educational Policy Change                  | Description of Change                                                                                                                                                                                                                                                                                                                                                                                                                                                                 |</t>
  </si>
  <si>
    <t>|-------------|------|----------------------------------------------------|------------------------------------------------------------------------------------------------------------------------------------------------------------------------------------------------------------------------------------------------------------------------------------------------------------------------------------------------------------------------------------------------------------------------------------------------------------------------------------------|</t>
  </si>
  <si>
    <t>| Netherlands | 2016 | School Governance and Autonomy                     | The Netherlands has a highly decentralized education system with strong school autonomy. School boards</t>
  </si>
  <si>
    <t xml:space="preserve"> which can be religious or professional communities</t>
  </si>
  <si>
    <t xml:space="preserve"> have significant control over resources</t>
  </si>
  <si>
    <t xml:space="preserve"> and assessment. The Good Education</t>
  </si>
  <si>
    <t xml:space="preserve"> Good Governance Act 2010 further confirmed their autonomy.                                                                                                                                               |</t>
  </si>
  <si>
    <t>| Netherlands | 2016 | Curriculum and Individualization                    | The latest government policy emphasizes the quality and variety of education</t>
  </si>
  <si>
    <t xml:space="preserve"> with a focus on individualizing and customizing education at all levels to effectively reach students.                                                                                                                                                                                                                                                                                                     |</t>
  </si>
  <si>
    <t>| Netherlands | 2016 | Role of Regulatory Bodies                          | The Inspectorate of Education monitors the quality of education and compliance with central rules and regulations. The Dutch Education Council acts as an independent advisory body. The Education Inspectorate reviews and monitors the quality of educational institutions.                                                                                                                                                                                                              |</t>
  </si>
  <si>
    <t>| Netherlands | 2016 | Evaluation and Assessment                           | Recent policy emphasizes "results-oriented work" at the classroom and school level</t>
  </si>
  <si>
    <t xml:space="preserve"> focusing on formative assessment and differentiated instruction.                                                                                                                                                                                                                                                                                                                                     |</t>
  </si>
  <si>
    <t>| Netherlands | 2016 | Early Childhood Education and Care                 | There is a structured curriculum focusing on holistic development</t>
  </si>
  <si>
    <t xml:space="preserve"> with an emphasis on Dutch language development. Responsibilities are divided across different ministries and bodies.                                                                                                                                                                                                                                                                                                   |</t>
  </si>
  <si>
    <t>| Netherlands | 2016 | Educational System Structure                       | The Dutch education system is characterized by a high level of decentralization and school autonomy</t>
  </si>
  <si>
    <t xml:space="preserve"> balanced by a strong accountability system that includes national examinations and a strong Inspectorate of Education.                                                                                                                                                                                                                                                              |</t>
  </si>
  <si>
    <t>| Netherlands | 2016 | School Choice and Freedom of Education             | The Constitution guarantees freedom of education</t>
  </si>
  <si>
    <t xml:space="preserve"> and religious affiliations. New schools must meet basic curricular requirements and report to a School Board.                                                                                                                                                                                                                                                |</t>
  </si>
  <si>
    <t>| Netherlands | 2016 | Educational Reforms and Innovation                 | The Netherlands continues to innovate with reforms aimed at improving educational outcomes</t>
  </si>
  <si>
    <t xml:space="preserve"> including enhancing school autonomy and reforming governance arrangements.                                                                                                                                                                                                                                                                                                                   |</t>
  </si>
  <si>
    <t>| Netherlands | 2016 | Teacher Appraisal                                  | Teacher appraisal is under the responsibility of the competent authority of each school. Central regulations require regular performance interviews with staff</t>
  </si>
  <si>
    <t xml:space="preserve"> but schools have the freedom to develop their own appraisal frameworks.                                                                                                                                                                                                                                                  |</t>
  </si>
  <si>
    <t>| Netherlands | 2016 | National Evaluations and Policy Reports            | National evaluations and policy reports by state advisory bodies are used to inform the OECD Education Policy Review of the Netherlands.                                                                                                                                                                                                                                                                                                                                                  |</t>
  </si>
  <si>
    <t>| Netherlands | 2016 | Educational Quality and Accountability             | The review will provide guidance on enhancing the system's governance and financing to improve responsiveness to change. The role of the Inspectorate of Education is emphasized in monitoring and enhancing educational quality.                                                                                                                                                                                                                                                       |</t>
  </si>
  <si>
    <t>| Netherlands | 2016 | Educational Planning and Research                  | Educational planning bodies are recommended to be further developed to provide a framework for research priorities. Organizational steps are suggested to convert research activity into innovation in daily educational practice.                                                                                                                                                                                                                                                      |</t>
  </si>
  <si>
    <t>| Netherlands | 2016 | Accreditation System                               | An accreditation system was initiated in 2002 to certify universities and higher professional education programs</t>
  </si>
  <si>
    <t xml:space="preserve"> requiring reapplication every five years to ensure international recognition and quality comparison with other European programs.                                                                                                                                                                                                                                       |</t>
  </si>
  <si>
    <t>This table captures the key educational policy changes</t>
  </si>
  <si>
    <t xml:space="preserve"> structural adjustments</t>
  </si>
  <si>
    <t xml:space="preserve"> and roles of regulatory bodies in the Netherlands as described in the provided documents.</t>
  </si>
  <si>
    <t xml:space="preserve"> Good Governance Act                | Confirmed the extensive autonomy of school boards in the Netherlands regarding resource allocation</t>
  </si>
  <si>
    <t xml:space="preserve"> and assessment.                                                             |</t>
  </si>
  <si>
    <t>| Netherlands | 2013 | New Laws on Student Assessment                     | Made it mandatory for primary schools to administer regular student monitoring systems and a final summative test.                                                                                                     |</t>
  </si>
  <si>
    <t>| Netherlands | 2013 | Netherlands Initiative for Education Research      | Creation of a national coordinating body within the NWO to allocate funding for all types of education research</t>
  </si>
  <si>
    <t xml:space="preserve"> including fundamental</t>
  </si>
  <si>
    <t xml:space="preserve"> policy-oriented</t>
  </si>
  <si>
    <t xml:space="preserve"> and practice-oriented research.                                 |</t>
  </si>
  <si>
    <t>| Netherlands | 2014 | Education Policy Outlook                           | Emphasized the need for schools and school boards to use limited resources more effectively while ensuring high-quality education.                                                                                     |</t>
  </si>
  <si>
    <t>| Netherlands | 2016 | Reviews of National Policies for Education         | Focused on improving quality in early childhood education and care</t>
  </si>
  <si>
    <t xml:space="preserve"> making sense of early tracking</t>
  </si>
  <si>
    <t xml:space="preserve"> and building student motivation and pursuing excellence.                                                             |</t>
  </si>
  <si>
    <t>| Netherlands | 2016 | Strengthening Accountability and Capacity in School Boards | Highlighted the need to strengthen the capacity of school boards to govern effectively</t>
  </si>
  <si>
    <t xml:space="preserve"> despite a decrease in the number of ineffective boards.                                                                          |</t>
  </si>
  <si>
    <t>| Netherlands |      | School Autonomy and Accountability                 | The Netherlands has a highly decentralized education system with school boards responsible for delivery</t>
  </si>
  <si>
    <t xml:space="preserve"> ensuring accountability through checks and balances.                                                            |</t>
  </si>
  <si>
    <t>| Netherlands |      | Structure of the Dutch Education System            | The Dutch education system is characterized by a high level of decentralization and school autonomy</t>
  </si>
  <si>
    <t xml:space="preserve"> with no national curriculum and students being tracked from around the age of 12.                                   |</t>
  </si>
  <si>
    <t>| Netherlands |      | Role of Regulatory Bodies                          | The Education Inspectorate monitors school quality and compliance with central rules and regulations</t>
  </si>
  <si>
    <t xml:space="preserve"> while the Dutch Education Council provides independent advice on education policy.                                |</t>
  </si>
  <si>
    <t>| Netherlands |      | Curriculum Development                             | Recent policy emphasizes results-oriented work at the classroom and school level</t>
  </si>
  <si>
    <t xml:space="preserve"> focusing on formative assessment and differentiated instruction.                                                                      |</t>
  </si>
  <si>
    <t>| Netherlands |      | Integration of Kindergarten and Primary Education  | Reforms include integrating kindergarten and primary education</t>
  </si>
  <si>
    <t xml:space="preserve"> grouping students into age groups</t>
  </si>
  <si>
    <t xml:space="preserve"> and incorporating foundation-based education in the first two years of secondary education.                           |</t>
  </si>
  <si>
    <t>| Netherlands |      | Accreditation System                               | Initiated an accreditation system to certify universities and higher professional education programs</t>
  </si>
  <si>
    <t xml:space="preserve"> requiring reapplication every five years to ensure international recognition and quality comparison.               |</t>
  </si>
  <si>
    <t>| Netherlands | 2016 | School Governance System                           | The role of school boards is under active discussion</t>
  </si>
  <si>
    <t xml:space="preserve"> with a focus on improving governance and accountability.                                                                                                         |</t>
  </si>
  <si>
    <t>| Netherlands | 2014 | School Autonomy and Central Steering               | The Netherlands has a highly devolved education system with strong school autonomy</t>
  </si>
  <si>
    <t xml:space="preserve"> supported by central steering</t>
  </si>
  <si>
    <t xml:space="preserve"> inspections</t>
  </si>
  <si>
    <t xml:space="preserve"> and support.                                                                           |</t>
  </si>
  <si>
    <t>| Netherlands | 2016 | Customization and Individualization of Education   | Government policy emphasizes quality</t>
  </si>
  <si>
    <t xml:space="preserve"> variety</t>
  </si>
  <si>
    <t xml:space="preserve"> and the need to individualize and customize education at all levels to effectively reach students.                                                                      |</t>
  </si>
  <si>
    <t xml:space="preserve"> Good Governance Act                | This act confirmed the extensive autonomy of school boards regarding resource allocation</t>
  </si>
  <si>
    <t xml:space="preserve"> and assessment.                                                                       |</t>
  </si>
  <si>
    <t>| Netherlands | 2014 | New Laws on Student Assessment                     | Legislation was prepared to make it mandatory for primary schools to administer regular student monitoring systems and a final summative test.                                                                         |</t>
  </si>
  <si>
    <t>| Netherlands | 2016 | Early Childhood Education and Care                 | Structured curriculum focusing on holistic development with an emphasis on Dutch language development. Responsibilities are divided across different ministries and bodies.                                            |</t>
  </si>
  <si>
    <t>| Netherlands | 2016 | Tracking System                                    | Students are tracked from around the age of 12</t>
  </si>
  <si>
    <t xml:space="preserve"> with no national curriculum</t>
  </si>
  <si>
    <t xml:space="preserve"> allowing schools extensive freedom within broad government parameters.                                                                    |</t>
  </si>
  <si>
    <t>| Netherlands | 2002 | Accreditation System for Higher Education          | An accreditation system was initiated to certify all universities and higher professional education programs</t>
  </si>
  <si>
    <t xml:space="preserve"> requiring reapplication every five years to ensure international recognition and quality comparison.       |</t>
  </si>
  <si>
    <t>| Netherlands | 2016 | Results-Oriented Work                              | Recent policy emphasizes results-oriented work at the classroom and school level</t>
  </si>
  <si>
    <t xml:space="preserve"> focusing on formative assessment and differentiated instruction.                                                                     |</t>
  </si>
  <si>
    <t>| Netherlands | 2016 | Strengthening Accountability and Capacity in School Boards | School boards have a key governance role and are highly diverse</t>
  </si>
  <si>
    <t xml:space="preserve"> with religious organizations and associations of citizens free to start schools and receive public funding</t>
  </si>
  <si>
    <t xml:space="preserve"> provided they meet government regulations. |</t>
  </si>
  <si>
    <t>Certainly! Below is a table summarizing the educational policy changes on educational programs in the Netherlands based on the provided context:</t>
  </si>
  <si>
    <t>| Country     | Year       | Title of Educational Policy Change                    | Description of Change                                                                                                                                                                                                                  |</t>
  </si>
  <si>
    <t>|-------------|------------|-------------------------------------------------------|----------------------------------------------------------------------------------------------------------------------------------------------------------------------------------------------------------------------------------------|</t>
  </si>
  <si>
    <t>| Netherlands | 2002       | Drive to Reduce Dropout Rates                         | Introduced to reduce the dropout rate to 2.5% by 2012</t>
  </si>
  <si>
    <t xml:space="preserve"> with a goal of having no more than 35</t>
  </si>
  <si>
    <t>000 students dropping out of school.                                                                                                      |</t>
  </si>
  <si>
    <t>| Netherlands | 2009-2012  | Investing in Young People Act                         | Required municipalities to provide work or learning opportunities to reduce early school leaving.                                                                                                                                       |</t>
  </si>
  <si>
    <t>| Netherlands | 2012-2015  | Multi-annual Voluntary Agreements                     | Agreements aimed at reducing dropout rates</t>
  </si>
  <si>
    <t xml:space="preserve"> building on the Drive to Reduce Dropout Rates initiative.                                                                                                                                   |</t>
  </si>
  <si>
    <t>| Netherlands | 2013       | New Laws on Student Assessment                        | Legislation making it mandatory for primary schools to administer regular student monitoring systems and a final summative test.                                                                                                        |</t>
  </si>
  <si>
    <t>| Netherlands | 2016       | Measures to Reduce Early School Leaving               | Strengthened regional cooperation approach</t>
  </si>
  <si>
    <t xml:space="preserve"> with schools and municipalities making joint agreements to combat early school leaving.                                                                                                     |</t>
  </si>
  <si>
    <t>| Netherlands | 2016       | Foundations for the Future                            | Recommendations to reform initial selection and permeability of tracks</t>
  </si>
  <si>
    <t xml:space="preserve"> and to establish a student's right to enter a track based on a national objective test.                                                                          |</t>
  </si>
  <si>
    <t>| Netherlands | 2016       | Strengthening Accountability and Capacity in School Boards | School governance improvements</t>
  </si>
  <si>
    <t xml:space="preserve"> with extensive autonomy granted to school boards regarding resources</t>
  </si>
  <si>
    <t xml:space="preserve"> and curriculum.                                                                                        |</t>
  </si>
  <si>
    <t>| Netherlands | 2013-2020  | Teachers’ Programme                                   | Comprehensive strategy to improve the teaching profession by attracting high-performing students into teacher training programs and improving teacher pre-service training.                                                              |</t>
  </si>
  <si>
    <t>| Netherlands |            | Schools Have the Initiative (School aan Zet)          | A three-year program aimed at increasing the effectiveness of education through work in six areas</t>
  </si>
  <si>
    <t xml:space="preserve"> including results-oriented work and dealing with differences between students.                                                        |</t>
  </si>
  <si>
    <t>| Netherlands |            | Enhancing Education Quality                           | Measures to improve the quality of primary education by tailoring instruction to individual needs and abilities of students.                                                                                                            |</t>
  </si>
  <si>
    <t>| Netherlands |            | Good Education</t>
  </si>
  <si>
    <t xml:space="preserve"> Good Governance Act 2010              | Confirmed the autonomy of school boards in the allocation of resources</t>
  </si>
  <si>
    <t xml:space="preserve"> and curriculum.                                                                                                                      |</t>
  </si>
  <si>
    <t>This table includes the educational policy changes mentioned in the provided documents</t>
  </si>
  <si>
    <t xml:space="preserve"> highlighting the efforts made by the Netherlands to address various educational challenges such as dropout rates</t>
  </si>
  <si>
    <t xml:space="preserve"> student assessment</t>
  </si>
  <si>
    <t xml:space="preserve"> and school governance.</t>
  </si>
  <si>
    <t>| Netherlands | 2002 | Drive to Reduce Dropout Rates                       | Introduced to reduce the dropout rate to 2.5% by 2012</t>
  </si>
  <si>
    <t xml:space="preserve"> with a target of no more than 35</t>
  </si>
  <si>
    <t>000 students dropping out of school.                                                                                          |</t>
  </si>
  <si>
    <t>| Netherlands | 2009 | Investing in Young People Act                       | Required municipalities to provide work or learning opportunities to reduce early school leaving.                                                                                                                     |</t>
  </si>
  <si>
    <t xml:space="preserve"> Good Governance Act                 | Confirmed the extensive autonomy of school boards regarding resource allocation</t>
  </si>
  <si>
    <t xml:space="preserve"> and curriculum and assessment.                                                                             |</t>
  </si>
  <si>
    <t>| Netherlands | 2012 | Multi-annual Voluntary Agreements                   | Aimed to reduce dropout rates by drawing from the Drive to Reduce Dropout Rates initiative.                                                                                                                           |</t>
  </si>
  <si>
    <t>| Netherlands | 2013 | New Laws on Student Assessment                      | Made it mandatory for primary schools to administer regular student monitoring systems and a final summative test.                                                                                                    |</t>
  </si>
  <si>
    <t>| Netherlands | 2016 | Regional Co-operation Approach                      | Strengthened regional cooperation where schools and municipalities make joint agreements to combat early school leaving over a four-year period.                                                                       |</t>
  </si>
  <si>
    <t>| Netherlands | 2016 | Foundations for the Future                          | Recommended reforms to reduce early tracking</t>
  </si>
  <si>
    <t xml:space="preserve"> establish a student's right to enter a track based on a national objective test</t>
  </si>
  <si>
    <t xml:space="preserve"> and require schools to respect national test standards when selecting students into tracks. |</t>
  </si>
  <si>
    <t>| Netherlands | 2020 | Reduction of Early School Leavers                   | Achieved the EU benchmark target by reducing the share of early school leavers to below 10%</t>
  </si>
  <si>
    <t xml:space="preserve"> with a focus on monitoring and research into the causes of dropout.                                                       |</t>
  </si>
  <si>
    <t>This table captures the key educational policy changes and initiatives in the Netherlands as described in the provided documents.</t>
  </si>
  <si>
    <t>| Netherlands | 2002 | Drive to Reduce Dropout Rates                      | Introduced to reduce the dropout rate to 2.5% by 2012</t>
  </si>
  <si>
    <t>| Netherlands | 2009 | Investing in Young People Act                      | Required municipalities to provide work or learning opportunities to reduce early school leaving.                                                                                                                      |</t>
  </si>
  <si>
    <t>| Netherlands | 2012 | Multi-annual Voluntary Agreements                  | Agreements aimed at reducing dropout rates</t>
  </si>
  <si>
    <t xml:space="preserve"> drawing from the Drive to Reduce Dropout Rates initiative.                                                                                                                |</t>
  </si>
  <si>
    <t>| Netherlands | 2013 | New Dutch Laws on Student Assessment               | Made it mandatory for primary schools to administer regular student monitoring systems and a final summative test.                                                                                                     |</t>
  </si>
  <si>
    <t>| Netherlands | 2016 | Measures to Reduce Early School Leaving            | Strengthened regional cooperation where schools and municipalities make joint agreements to combat early school leaving.                                                                                               |</t>
  </si>
  <si>
    <t>| Netherlands | 2016 | Strengthening Regional Cooperation Approach        | Schools and municipalities within 40 regions make joint agreements on measures to combat early school leaving over a four-year period.                                                                                 |</t>
  </si>
  <si>
    <t>| Netherlands | 2016 | Foundations for the Future                         | Focused on improving student motivation and pursuing excellence</t>
  </si>
  <si>
    <t xml:space="preserve"> addressing challenges of motivation among Dutch students.                                                                                             |</t>
  </si>
  <si>
    <t>| Netherlands | 2016 | Enhancing Education Quality                        | Emphasized results-oriented work</t>
  </si>
  <si>
    <t xml:space="preserve"> formative assessment</t>
  </si>
  <si>
    <t xml:space="preserve"> and differentiated instruction to improve educational outcomes.                                                                                                |</t>
  </si>
  <si>
    <t>| Netherlands | 2016 | Strengthening Accountability and Capacity in School Boards | School boards enjoy extensive autonomy regarding resources</t>
  </si>
  <si>
    <t xml:space="preserve"> and curriculum</t>
  </si>
  <si>
    <t xml:space="preserve"> confirmed by the Good Education</t>
  </si>
  <si>
    <t xml:space="preserve"> Good Governance Act 2010.                                                        |</t>
  </si>
  <si>
    <t>| Netherlands | 2020 | Reduction of Early School Leavers                  | Achieved the EU benchmark target by reducing the share of early school leavers to below 10%</t>
  </si>
  <si>
    <t xml:space="preserve"> with a focus on monitoring and research into the causes of dropout.                                                        |</t>
  </si>
  <si>
    <t>| Netherlands | 2020 | Combating Absenteeism and Increasing Career Guidance | During school closures</t>
  </si>
  <si>
    <t xml:space="preserve"> schools worked with municipal youth services to maintain contact with at-risk students and ensure access to distance learning</t>
  </si>
  <si>
    <t xml:space="preserve"> contributing to a reduction in early school leavers.              |</t>
  </si>
  <si>
    <t>This table includes the key educational policy changes and initiatives in the Netherlands as extracted from the provided documents.</t>
  </si>
  <si>
    <t xml:space="preserve"> Wet op het primair onderwijs en de Wet op de expertisecentra</t>
  </si>
  <si>
    <t xml:space="preserve"> Amendment to fund religious and philosophical education in public schools.</t>
  </si>
  <si>
    <t xml:space="preserve"> Besluit bekostiging WPO en het Besluit bekostiging WEC</t>
  </si>
  <si>
    <t xml:space="preserve"> Subsidization of religious or philosophical education in public schools.</t>
  </si>
  <si>
    <t xml:space="preserve"> Constitution guarantees freedom to establish schools based on religious</t>
  </si>
  <si>
    <t xml:space="preserve"> or educational beliefs</t>
  </si>
  <si>
    <t xml:space="preserve"> with equal public funding for public and private schools.</t>
  </si>
  <si>
    <t xml:space="preserve"> Pacification of 1917</t>
  </si>
  <si>
    <t xml:space="preserve"> Establishment of equal funding for state and private schools</t>
  </si>
  <si>
    <t xml:space="preserve"> extending financial equality to secondary and higher education.</t>
  </si>
  <si>
    <t xml:space="preserve"> Public and Private School Distinction</t>
  </si>
  <si>
    <t xml:space="preserve"> Private faith-based schools can prescribe adherence to principles but cannot discriminate based on sexual orientation or gender identity.</t>
  </si>
  <si>
    <t xml:space="preserve"> Constitution guarantees freedom of education</t>
  </si>
  <si>
    <t xml:space="preserve"> allowing formation of schools with different political</t>
  </si>
  <si>
    <t xml:space="preserve"> Freedom to found schools</t>
  </si>
  <si>
    <t xml:space="preserve"> organize teaching</t>
  </si>
  <si>
    <t xml:space="preserve"> and determine school principles based on religious</t>
  </si>
  <si>
    <t xml:space="preserve"> Artikel 2.35</t>
  </si>
  <si>
    <t xml:space="preserve"> Public schools must provide opportunities for religious or philosophical education upon request by parents.</t>
  </si>
  <si>
    <t>Certainly! Below is a table summarizing the educational policy changes related to religious education in the Netherlands</t>
  </si>
  <si>
    <t xml:space="preserve"> extracted from the provided documents:</t>
  </si>
  <si>
    <t>| Netherlands | 2017 | Amendment to Primary Education Act | The amendment to the Primary Education Act and the Expertisecentra Act was made to fund religious and philosophical education in public schools.                                                                 |</t>
  </si>
  <si>
    <t>| Netherlands | 2019 | Subsidization of Religious Education | A decision was made to amend the funding decisions for primary education (WPO) and expertisecentra (WEC) to subsidize religious or philosophical education in public schools.                                      |</t>
  </si>
  <si>
    <t>| Netherlands | 2020 | Article 2.35 on Religious Education | Public schools are required to provide opportunities for religious education upon request from church communities or local churches for students whose parents desire it.                                           |</t>
  </si>
  <si>
    <t>| Netherlands | 1917 | Pacification of 1917               | Established equal funding for state and private schools</t>
  </si>
  <si>
    <t xml:space="preserve"> including religious schools</t>
  </si>
  <si>
    <t xml:space="preserve"> ensuring financial equality across educational institutions.                                                                  |</t>
  </si>
  <si>
    <t>| Netherlands | 2007 | Compulsory Education Amendment     | The amendment ensures that every child must complete secondary education and that schools provide quality education</t>
  </si>
  <si>
    <t xml:space="preserve"> allowing the founding of schools based on religious</t>
  </si>
  <si>
    <t xml:space="preserve"> or educational beliefs.       |</t>
  </si>
  <si>
    <t>This table captures the key policy changes related to religious education in the Netherlands as mentioned in the provided documents.</t>
  </si>
  <si>
    <t>| Netherlands | 2019 | Amendment to Funding Decisions    | The decision to amend the funding decisions for primary education (WPO) and expertisecentra (WEC) was made to subsidize religious or philosophical education in public schools.                                      |</t>
  </si>
  <si>
    <t>| Netherlands | 2020 | Article 2.35 on Religious Education | Public schools are required to provide opportunities for religious or philosophical education upon request from church communities or local churches for students whose parents desire it.                           |</t>
  </si>
  <si>
    <t>| Netherlands | 1917 | Pacification of 1917              | Established equal funding for state and private schools</t>
  </si>
  <si>
    <t xml:space="preserve"> extending the principle of financial equality to secondary and higher education</t>
  </si>
  <si>
    <t xml:space="preserve"> ensuring freedom of education under Article 23 of the Constitution.          |</t>
  </si>
  <si>
    <t>This table includes the key policy changes related to religious education in the Netherlands as extracted from the provided documents.</t>
  </si>
  <si>
    <r>
      <t>query</t>
    </r>
    <r>
      <rPr>
        <sz val="11"/>
        <color rgb="FFD4D4D4"/>
        <rFont val="Consolas"/>
        <family val="3"/>
      </rPr>
      <t>=</t>
    </r>
    <r>
      <rPr>
        <sz val="11"/>
        <color rgb="FFCE9178"/>
        <rFont val="Consolas"/>
        <family val="3"/>
      </rPr>
      <t>"Overview of the key laws, legal frameworks, regulations, rules and recent policy changes affecting education in the Netherlands."</t>
    </r>
  </si>
  <si>
    <t xml:space="preserve"> Confirmed the autonomy of school boards in the allocation of resources</t>
  </si>
  <si>
    <t xml:space="preserve"> Teachers’ Programme (Lerarenagenda 2013-2020)</t>
  </si>
  <si>
    <t xml:space="preserve"> including attracting high-performing students into teacher training programs and improving teacher pre-service training.</t>
  </si>
  <si>
    <t xml:space="preserve"> Focused on improving the governance and accountability of school boards to ensure the quality of education.</t>
  </si>
  <si>
    <t xml:space="preserve"> Developed additional reference levels for literacy and numeracy to enhance educational outcomes.</t>
  </si>
  <si>
    <t xml:space="preserve"> Good Education and Good Governance Bill</t>
  </si>
  <si>
    <t xml:space="preserve"> Ensured that every child must finish secondary school and acquire a skill set</t>
  </si>
  <si>
    <t xml:space="preserve"> and that every school must provide a good quality education.</t>
  </si>
  <si>
    <t xml:space="preserve"> Introduced to improve teaching and learning conditions at schools.</t>
  </si>
  <si>
    <t xml:space="preserve"> including the establishment of a teacher’s register and greater salary flexibility.</t>
  </si>
  <si>
    <t xml:space="preserve"> School Autonomy and Freedom of Education</t>
  </si>
  <si>
    <t xml:space="preserve"> Grounded in the principle of "freedom of education</t>
  </si>
  <si>
    <t xml:space="preserve"> allowing the formation of schools based on religious, ideological, or educational beliefs.
Netherlands, , Evaluation and Assessment Framework, Central and school-based mechanisms for evaluation and assessment, including secondary school examinations.
Netherlands, , Educational Planning Mechanism, Recommended to be increasingly integrated in the decision-making process for education.
Netherlands, , Educational Reform and Innovation, Promoted a profound reform in educational techniques at all levels, with a focus on research and innovation.
Netherlands, , Teacher Appraisal, Schools are required to have regular performance interviews with staff, with a register system and peer review project launched by the Education Cooperative.
```</t>
  </si>
  <si>
    <t xml:space="preserve"> Compulsory Education Amendment</t>
  </si>
  <si>
    <t xml:space="preserve"> Ensures every child must finish secondary school and acquire a skill set.</t>
  </si>
  <si>
    <t xml:space="preserve"> Ensures every school must provide a good quality education to remain in operation.</t>
  </si>
  <si>
    <t xml:space="preserve"> Required municipalities to provide work or learning opportunities to reduce early school leavers.</t>
  </si>
  <si>
    <t xml:space="preserve"> Developed additional reference levels for literacy and numeracy.</t>
  </si>
  <si>
    <t xml:space="preserve"> including attracting high-performing students into teacher training programs.</t>
  </si>
  <si>
    <t xml:space="preserve"> Emphasized stimulating formative assessment and differentiated instruction through results-oriented work at the classroom and school level.</t>
  </si>
  <si>
    <t xml:space="preserve"> Defined competency standards for teachers and established a teacher registration system.</t>
  </si>
  <si>
    <t xml:space="preserve"> Education Quality and Equity Goals</t>
  </si>
  <si>
    <t xml:space="preserve"> Focused on ensuring quality education and equity as main policy goals.</t>
  </si>
  <si>
    <t xml:space="preserve"> The cornerstone of Dutch education</t>
  </si>
  <si>
    <t xml:space="preserve"> Confirmed extensive autonomy for school boards regarding resource allocation</t>
  </si>
  <si>
    <t xml:space="preserve"> including attracting high-performing students into teacher training and improving teacher pre-service training.</t>
  </si>
  <si>
    <t xml:space="preserve"> Defined competency standards for teachers</t>
  </si>
  <si>
    <t xml:space="preserve"> required school boards to monitor competencies</t>
  </si>
  <si>
    <t xml:space="preserve"> and established a teacher registration system.</t>
  </si>
  <si>
    <t xml:space="preserve"> Reforms to provide education tailored to students with special education needs.</t>
  </si>
  <si>
    <t xml:space="preserve"> Aimed to reduce the number of early school leavers in line with the Europe 2020 Strategy.</t>
  </si>
  <si>
    <t xml:space="preserve"> allowing the formation of schools with different affiliations</t>
  </si>
  <si>
    <t xml:space="preserve"> Comprises both central and school-based mechanisms</t>
  </si>
  <si>
    <t xml:space="preserve"> with central instruments like secondary school examinations.</t>
  </si>
  <si>
    <t xml:space="preserve"> allowing schools a high degree of autonomy.
Netherlands, , Quality Assurance System, Schools are required to have a quality assurance system to monitor and improve education quality.
Netherlands, , Education Policy Review, Conducted by the OECD to provide policy makers, educators, and stakeholders with an external analysis of the Dutch education system.
```</t>
  </si>
  <si>
    <t xml:space="preserve">0.1 </t>
  </si>
  <si>
    <t>France</t>
  </si>
  <si>
    <t xml:space="preserve"> Reform of the Republic’s Schools (Refondation de l'école de la République)</t>
  </si>
  <si>
    <t xml:space="preserve"> Aimed to improve evaluation of the education system and included additional elements to redefine the goals of preschools and to welcome more children below age 3 into ECEC facilities.</t>
  </si>
  <si>
    <t xml:space="preserve"> Masterisation Reform</t>
  </si>
  <si>
    <t xml:space="preserve"> Introduced the obligation for teachers to obtain a master’s degree</t>
  </si>
  <si>
    <t xml:space="preserve"> shifting focus from academic to professional training.</t>
  </si>
  <si>
    <t xml:space="preserve"> Digital School Plan (Le plan numérique pour l’éducation)</t>
  </si>
  <si>
    <t xml:space="preserve"> Launched to modernize higher education through digital means.</t>
  </si>
  <si>
    <t xml:space="preserve"> School Timetable Reform (La réforme des rythmes à l’école primaire)</t>
  </si>
  <si>
    <t xml:space="preserve"> Revised primary education timetables to extend the weekly schedule from 4 to 4.5 days with 24 hours of teaching per school week over 9 half-days.</t>
  </si>
  <si>
    <t xml:space="preserve"> Baccalaureate Reform</t>
  </si>
  <si>
    <t xml:space="preserve"> Aimed to better assess digital skills needed for the 21st-century society by implementing courses on Digital Sciences and Technology.</t>
  </si>
  <si>
    <t xml:space="preserve"> Priority Education Plan</t>
  </si>
  <si>
    <t xml:space="preserve"> Focused on reducing inequalities from the beginning of primary school by reducing class sizes in first and second grades in Priority Education Networks (REP) and Enhanced Priority Education Networks (REP+).</t>
  </si>
  <si>
    <t xml:space="preserve"> National Assessments in Mathematics and French</t>
  </si>
  <si>
    <t xml:space="preserve"> Introduced in Grades 1</t>
  </si>
  <si>
    <t xml:space="preserve"> and 6 to allow teachers to adapt their teaching to help all students succeed.</t>
  </si>
  <si>
    <t xml:space="preserve"> Plan Étudiants and Parcoursup’</t>
  </si>
  <si>
    <t xml:space="preserve"> Launched to improve higher education admissions and provide more flexible learning experiences.</t>
  </si>
  <si>
    <t xml:space="preserve"> Digital Strategy for Higher Education (Stratégie numérique pour l’enseignement supérieur)</t>
  </si>
  <si>
    <t xml:space="preserve"> Aimed to provide more flexible and personalized learning experiences for students and the wider public.</t>
  </si>
  <si>
    <t xml:space="preserve"> Transformation of the Vocational Path</t>
  </si>
  <si>
    <t xml:space="preserve"> Implemented to respond to challenges in vocational education and training.</t>
  </si>
  <si>
    <t xml:space="preserve"> Aimed to reduce differences in basic skills between students attending priority education schools and those attending schools outside priority education.</t>
  </si>
  <si>
    <t xml:space="preserve"> Secondary School Reform</t>
  </si>
  <si>
    <t xml:space="preserve"> Implemented to improve the quality of teaching and learning environments.</t>
  </si>
  <si>
    <t xml:space="preserve"> Reform of Upper Secondary and the Baccalaureate</t>
  </si>
  <si>
    <t xml:space="preserve"> Aimed to align with measures to promote student success and better assess digital skills.</t>
  </si>
  <si>
    <t xml:space="preserve"> New Curriculum for All Levels of Compulsory Education</t>
  </si>
  <si>
    <t xml:space="preserve"> Implemented to improve the quality and consistency of education across all levels.</t>
  </si>
  <si>
    <t xml:space="preserve"> Online Learning Portal</t>
  </si>
  <si>
    <t xml:space="preserve"> Launched as part of efforts to modernize higher education through digital means.</t>
  </si>
  <si>
    <t xml:space="preserve"> National Action Plan to Support Migrants</t>
  </si>
  <si>
    <t xml:space="preserve"> Included the "Welcome-refugees" information portal to support the integration of migrants into the education system.</t>
  </si>
  <si>
    <r>
      <t>query</t>
    </r>
    <r>
      <rPr>
        <sz val="11"/>
        <color rgb="FFD4D4D4"/>
        <rFont val="Consolas"/>
        <family val="3"/>
      </rPr>
      <t>=</t>
    </r>
    <r>
      <rPr>
        <sz val="11"/>
        <color rgb="FFCE9178"/>
        <rFont val="Consolas"/>
        <family val="3"/>
      </rPr>
      <t>"Overview of the key laws, legal frameworks, regulations, rules and recent policy changes affecting education in France."</t>
    </r>
  </si>
  <si>
    <t>Czech Republic</t>
  </si>
  <si>
    <t xml:space="preserve"> Education Policy Strategy for 2020</t>
  </si>
  <si>
    <t xml:space="preserve"> Aimed at decreasing inequality in the education system and improving education outputs.</t>
  </si>
  <si>
    <t xml:space="preserve"> Compulsory Pre-primary Education</t>
  </si>
  <si>
    <t xml:space="preserve"> Made the last year in pre-primary school compulsory.</t>
  </si>
  <si>
    <t xml:space="preserve"> Education Act Amendment</t>
  </si>
  <si>
    <t xml:space="preserve"> Shifted funding from student numbers to pedagogical work or hours taught.</t>
  </si>
  <si>
    <t xml:space="preserve"> Strategy 2030+</t>
  </si>
  <si>
    <t xml:space="preserve"> Introduced reforms to the framework curriculum for primary and lower secondary education</t>
  </si>
  <si>
    <t xml:space="preserve"> focusing on digital literacy.</t>
  </si>
  <si>
    <t xml:space="preserve"> Amendment to the Education Act</t>
  </si>
  <si>
    <t xml:space="preserve"> Made preschool education compulsory from 2017-2020.</t>
  </si>
  <si>
    <t xml:space="preserve"> Digital Strategy to 2020</t>
  </si>
  <si>
    <t xml:space="preserve"> Promoted new teaching approaches using digital technologies to improve digital competencies.</t>
  </si>
  <si>
    <t xml:space="preserve"> Long-term Plan for Education and Development</t>
  </si>
  <si>
    <t xml:space="preserve"> Focused on education system development from 2011-2015.</t>
  </si>
  <si>
    <t xml:space="preserve"> Complex System of Evaluation</t>
  </si>
  <si>
    <t xml:space="preserve"> Launched by the Czech School Inspectorate to evaluate the quality of education services and facilities.</t>
  </si>
  <si>
    <t xml:space="preserve"> National Accreditation Bureau for Higher Education</t>
  </si>
  <si>
    <t xml:space="preserve"> Replaced the previous Accreditation Commission to improve quality assurance.</t>
  </si>
  <si>
    <t xml:space="preserve"> Strategy for Education Policy until 2020</t>
  </si>
  <si>
    <t xml:space="preserve"> Guided education policy making with objectives like personal development and cultural preservation.</t>
  </si>
  <si>
    <t xml:space="preserve"> National System of Occupations and National Qualifications System</t>
  </si>
  <si>
    <t xml:space="preserve"> Introduced to align education with labor market demands.</t>
  </si>
  <si>
    <t xml:space="preserve"> 2009-2010</t>
  </si>
  <si>
    <t xml:space="preserve"> Inclusive Education Support Centres</t>
  </si>
  <si>
    <t xml:space="preserve"> Aimed to assess conditions for inclusive education.</t>
  </si>
  <si>
    <t xml:space="preserve"> Standardised Tests in Grades 5 and 9</t>
  </si>
  <si>
    <t xml:space="preserve"> Implemented in Czech language</t>
  </si>
  <si>
    <t xml:space="preserve"> foreign languages</t>
  </si>
  <si>
    <t xml:space="preserve"> and mathematics to provide feedback and inform stakeholders.</t>
  </si>
  <si>
    <t>generation time in seconds</t>
  </si>
  <si>
    <t>Retrieval time in minutes</t>
  </si>
  <si>
    <t xml:space="preserve">| Netherlands | 2021 | Simplification of School Funding                          </t>
  </si>
  <si>
    <t>| A law was passed to simplify the funding of primary schools and partnerships affecting the Wet op het primair onderwijs and other related laws.                                                          |</t>
  </si>
  <si>
    <r>
      <t>query</t>
    </r>
    <r>
      <rPr>
        <sz val="11"/>
        <color rgb="FFD4D4D4"/>
        <rFont val="Consolas"/>
        <family val="3"/>
      </rPr>
      <t>=</t>
    </r>
    <r>
      <rPr>
        <sz val="11"/>
        <color rgb="FFCE9178"/>
        <rFont val="Consolas"/>
        <family val="3"/>
      </rPr>
      <t>"Overview of the key laws, legal frameworks, regulations, rules and recent policy changes affecting education in the Czech republic."</t>
    </r>
  </si>
  <si>
    <t>This document contains the findings of EduPoliRAG with first an overview with pie charts on how well the model performed</t>
  </si>
  <si>
    <t xml:space="preserve">Inside each of the section you can find the query, subquery and temperature the model used to generate results. </t>
  </si>
  <si>
    <t xml:space="preserve"> A comprehensive strategy to improve the teaching profession </t>
  </si>
  <si>
    <t>True positives</t>
  </si>
  <si>
    <t>false positives</t>
  </si>
  <si>
    <t>false negatives</t>
  </si>
  <si>
    <t>Precision</t>
  </si>
  <si>
    <t>Recall (sensitivity)</t>
  </si>
  <si>
    <t>f1</t>
  </si>
  <si>
    <t>Precision w/o duplicates</t>
  </si>
  <si>
    <t>Recall w/o duplicates</t>
  </si>
  <si>
    <t>f1 w/o duplicates</t>
  </si>
  <si>
    <t>PoliRAG w/o duplicates</t>
  </si>
  <si>
    <t>Overlap w/o duplicates</t>
  </si>
  <si>
    <t>Duplicates</t>
  </si>
  <si>
    <t>Precision Religious</t>
  </si>
  <si>
    <t>Recall Religious</t>
  </si>
  <si>
    <t>F1 Religious</t>
  </si>
  <si>
    <t>Precision Programs</t>
  </si>
  <si>
    <t>Recall Programs</t>
  </si>
  <si>
    <t>F1 Programs</t>
  </si>
  <si>
    <t>Precision Systems</t>
  </si>
  <si>
    <t>Recall Systems</t>
  </si>
  <si>
    <t>F1 Systems</t>
  </si>
  <si>
    <t>Precision LoansGrant</t>
  </si>
  <si>
    <t>Recall LoansGrant</t>
  </si>
  <si>
    <t>F1 LoansGrant</t>
  </si>
  <si>
    <t>Precision Exams</t>
  </si>
  <si>
    <t>Recall Exams</t>
  </si>
  <si>
    <t>F1 Exams</t>
  </si>
  <si>
    <t>Precision Disadvantaged</t>
  </si>
  <si>
    <t>Recall Disadvantaged</t>
  </si>
  <si>
    <t>F1 Disadvantaged</t>
  </si>
  <si>
    <t>Precision Teacher</t>
  </si>
  <si>
    <t>Recall Teacher</t>
  </si>
  <si>
    <t>F1 Teacher</t>
  </si>
  <si>
    <t>Precision Finance</t>
  </si>
  <si>
    <t>Recall Finance</t>
  </si>
  <si>
    <t>F1 Finance</t>
  </si>
  <si>
    <t>Precision Vocational</t>
  </si>
  <si>
    <t>Recall Vocational</t>
  </si>
  <si>
    <t>F1 Vocational</t>
  </si>
  <si>
    <t>Precision Higher</t>
  </si>
  <si>
    <t>Recall Higher</t>
  </si>
  <si>
    <t>F1 Higher</t>
  </si>
  <si>
    <t>Precision Secondary</t>
  </si>
  <si>
    <t>Recall Secondary</t>
  </si>
  <si>
    <t>F1 Secondary</t>
  </si>
  <si>
    <t>Precision Primary</t>
  </si>
  <si>
    <t>Recall Primary</t>
  </si>
  <si>
    <t>F1 Primary</t>
  </si>
  <si>
    <t>Precision, recall and f1 are w/o duplicates</t>
  </si>
  <si>
    <t>Irrelavant % (no overlap)</t>
  </si>
  <si>
    <t>EduPoliRAG Overlap with WERD in Sections:</t>
  </si>
  <si>
    <t>_</t>
  </si>
  <si>
    <t>Duplicates in PoliRAG</t>
  </si>
  <si>
    <t>PoliRAG outside time frame</t>
  </si>
  <si>
    <t>Unique werd policies not found</t>
  </si>
  <si>
    <t>werd policies found w/o duplicates =</t>
  </si>
  <si>
    <t>% of WERD policies in EduPoliRAG</t>
  </si>
  <si>
    <t>Unique WERD policies not found</t>
  </si>
  <si>
    <t>WERD Religious</t>
  </si>
  <si>
    <t>PoliRAG Religious</t>
  </si>
  <si>
    <t>WERD Programs</t>
  </si>
  <si>
    <t>PoliRAG Programs</t>
  </si>
  <si>
    <t>WERD Systems</t>
  </si>
  <si>
    <t>PoliRAG Systems</t>
  </si>
  <si>
    <t>WERD Loans &amp; Grants</t>
  </si>
  <si>
    <t>PoliRAG Loans &amp; Grants</t>
  </si>
  <si>
    <t>WERD Exams</t>
  </si>
  <si>
    <t>PoliRAG Exams</t>
  </si>
  <si>
    <t>WERD Disadvantaged</t>
  </si>
  <si>
    <t>PoliRAG  Disadvantaged</t>
  </si>
  <si>
    <t>WERD Teacher</t>
  </si>
  <si>
    <t>PoliRAG Teacher</t>
  </si>
  <si>
    <t>WERD Finance</t>
  </si>
  <si>
    <t>PoliRAG Finance</t>
  </si>
  <si>
    <t>WERD Vocational</t>
  </si>
  <si>
    <t>PoliRAG Vocational</t>
  </si>
  <si>
    <t>WERD Higher</t>
  </si>
  <si>
    <t>PoliRAG Higher</t>
  </si>
  <si>
    <t>Programs</t>
  </si>
  <si>
    <t>Systems</t>
  </si>
  <si>
    <t>LoansGrant</t>
  </si>
  <si>
    <t>Disadvantaged</t>
  </si>
  <si>
    <t>EduPoliRAG</t>
  </si>
  <si>
    <t>Werd Reforms per category</t>
  </si>
  <si>
    <t>EduPoliRAG reforms per category</t>
  </si>
  <si>
    <t>PoliRAG reforms after WERD timeframe</t>
  </si>
  <si>
    <t>PoliRAG reforms inside WERD timeframe</t>
  </si>
  <si>
    <t>mean</t>
  </si>
  <si>
    <t>median</t>
  </si>
  <si>
    <t>modus</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</si>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</sst>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sz val="11"/>
      <color rgb="FFFF0000"/>
      <name val="Calibri"/>
      <family val="2"/>
      <scheme val="minor"/>
    </font>
    <font>
      <sz val="11"/>
      <color rgb="FFCE9178"/>
      <name val="Consolas"/>
      <family val="3"/>
    </font>
    <font>
      <sz val="11"/>
      <color rgb="FF9CDCFE"/>
      <name val="Consolas"/>
      <family val="3"/>
    </font>
    <font>
      <sz val="11"/>
      <color rgb="FFD4D4D4"/>
      <name val="Consolas"/>
      <family val="3"/>
    </font>
    <font>
      <sz val="11"/>
      <color theme="9"/>
      <name val="Calibri"/>
      <family val="2"/>
      <scheme val="minor"/>
    </font>
    <font>
      <sz val="11"/>
      <color theme="7"/>
      <name val="Calibri"/>
      <family val="2"/>
      <scheme val="minor"/>
    </font>
    <font>
      <sz val="11"/>
      <name val="Calibri"/>
      <family val="2"/>
      <scheme val="minor"/>
    </font>
    <font>
      <sz val="10"/>
      <color theme="1"/>
      <name val="Arial Unicode MS"/>
    </font>
    <font>
      <sz val="14"/>
      <color rgb="FF59595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3" fillId="0" borderId="0" xfId="0" applyFont="1" applyAlignment="1">
      <alignment vertical="center"/>
    </xf>
    <xf numFmtId="0" fontId="4" fillId="0" borderId="0" xfId="0" applyFont="1" applyAlignment="1">
      <alignment vertical="center"/>
    </xf>
    <xf numFmtId="0" fontId="2" fillId="0" borderId="0" xfId="0" applyFont="1"/>
    <xf numFmtId="0" fontId="6" fillId="0" borderId="0" xfId="0" applyFont="1"/>
    <xf numFmtId="0" fontId="7" fillId="0" borderId="0" xfId="0" applyFont="1"/>
    <xf numFmtId="0" fontId="0" fillId="0" borderId="0" xfId="0" applyAlignment="1">
      <alignment wrapText="1"/>
    </xf>
    <xf numFmtId="0" fontId="8" fillId="0" borderId="0" xfId="0" applyFont="1"/>
    <xf numFmtId="9" fontId="0" fillId="0" borderId="0" xfId="1" applyFont="1"/>
    <xf numFmtId="10" fontId="0" fillId="0" borderId="0" xfId="1" applyNumberFormat="1" applyFont="1"/>
    <xf numFmtId="10" fontId="9" fillId="0" borderId="0" xfId="1" applyNumberFormat="1" applyFont="1"/>
    <xf numFmtId="0" fontId="10" fillId="0" borderId="0" xfId="0" applyFont="1" applyAlignment="1">
      <alignment horizontal="center" vertical="center" readingOrder="1"/>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EduPoliRAG of reforms</a:t>
            </a:r>
            <a:r>
              <a:rPr lang="en-US" baseline="0"/>
              <a:t> within the WERD time frame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6A-4DE2-9756-E8CB8DEC2F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6A-4DE2-9756-E8CB8DEC2F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Overview!$A$18:$A$19</c:f>
              <c:strCache>
                <c:ptCount val="2"/>
                <c:pt idx="0">
                  <c:v>PoliRAG reforms after WERD timeframe</c:v>
                </c:pt>
                <c:pt idx="1">
                  <c:v>PoliRAG reforms inside WERD timeframe</c:v>
                </c:pt>
              </c:strCache>
            </c:strRef>
          </c:cat>
          <c:val>
            <c:numRef>
              <c:f>Overview!$B$18:$B$19</c:f>
              <c:numCache>
                <c:formatCode>General</c:formatCode>
                <c:ptCount val="2"/>
                <c:pt idx="0">
                  <c:v>32</c:v>
                </c:pt>
                <c:pt idx="1">
                  <c:v>82</c:v>
                </c:pt>
              </c:numCache>
            </c:numRef>
          </c:val>
          <c:extLst>
            <c:ext xmlns:c16="http://schemas.microsoft.com/office/drawing/2014/chart" uri="{C3380CC4-5D6E-409C-BE32-E72D297353CC}">
              <c16:uniqueId val="{00000000-13EC-4238-8517-E6860F56D9C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in Secondary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B8-4167-B54F-F898FF61DF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B8-4167-B54F-F898FF61DF5B}"/>
              </c:ext>
            </c:extLst>
          </c:dPt>
          <c:cat>
            <c:strRef>
              <c:f>Secondary!$B$20:$B$21</c:f>
              <c:strCache>
                <c:ptCount val="2"/>
                <c:pt idx="0">
                  <c:v>Overlap without duplicates</c:v>
                </c:pt>
                <c:pt idx="1">
                  <c:v>No overlap</c:v>
                </c:pt>
              </c:strCache>
            </c:strRef>
          </c:cat>
          <c:val>
            <c:numRef>
              <c:f>Secondary!$C$20:$C$21</c:f>
              <c:numCache>
                <c:formatCode>General</c:formatCode>
                <c:ptCount val="2"/>
                <c:pt idx="0">
                  <c:v>3</c:v>
                </c:pt>
                <c:pt idx="1">
                  <c:v>7</c:v>
                </c:pt>
              </c:numCache>
            </c:numRef>
          </c:val>
          <c:extLst>
            <c:ext xmlns:c16="http://schemas.microsoft.com/office/drawing/2014/chart" uri="{C3380CC4-5D6E-409C-BE32-E72D297353CC}">
              <c16:uniqueId val="{00000004-BCB8-4167-B54F-F898FF61DF5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EduPoliRAG policies overlapping</a:t>
            </a:r>
            <a:r>
              <a:rPr lang="en-US" baseline="0"/>
              <a:t> with WERD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A0-4512-B51C-73D2C24CB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882-4071-A064-24B935D294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A0-4512-B51C-73D2C24CBDC5}"/>
              </c:ext>
            </c:extLst>
          </c:dPt>
          <c:dLbls>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882-4071-A064-24B935D294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(Overview!$B$11:$B$12,Overview!$B$15)</c:f>
              <c:strCache>
                <c:ptCount val="3"/>
                <c:pt idx="0">
                  <c:v>Overlap w/o duplicates</c:v>
                </c:pt>
                <c:pt idx="1">
                  <c:v>No overlap</c:v>
                </c:pt>
                <c:pt idx="2">
                  <c:v>Duplicates in PoliRAG</c:v>
                </c:pt>
              </c:strCache>
            </c:strRef>
          </c:cat>
          <c:val>
            <c:numRef>
              <c:f>(Overview!$C$11:$C$12,Overview!$C$15)</c:f>
              <c:numCache>
                <c:formatCode>General</c:formatCode>
                <c:ptCount val="3"/>
                <c:pt idx="0">
                  <c:v>40</c:v>
                </c:pt>
                <c:pt idx="1">
                  <c:v>65</c:v>
                </c:pt>
                <c:pt idx="2">
                  <c:v>9</c:v>
                </c:pt>
              </c:numCache>
            </c:numRef>
          </c:val>
          <c:extLst>
            <c:ext xmlns:c16="http://schemas.microsoft.com/office/drawing/2014/chart" uri="{C3380CC4-5D6E-409C-BE32-E72D297353CC}">
              <c16:uniqueId val="{00000000-B882-4071-A064-24B935D294B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a:t>
            </a:r>
            <a:r>
              <a:rPr lang="en-US" baseline="0"/>
              <a:t> in Religious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80-4C20-9AAC-635B61F447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80-4C20-9AAC-635B61F4470F}"/>
              </c:ext>
            </c:extLst>
          </c:dPt>
          <c:cat>
            <c:strRef>
              <c:f>Religious!$B$19:$B$20</c:f>
              <c:strCache>
                <c:ptCount val="2"/>
                <c:pt idx="0">
                  <c:v>Overlap without duplicates</c:v>
                </c:pt>
                <c:pt idx="1">
                  <c:v>No overlap</c:v>
                </c:pt>
              </c:strCache>
            </c:strRef>
          </c:cat>
          <c:val>
            <c:numRef>
              <c:f>Religious!$C$19:$C$20</c:f>
              <c:numCache>
                <c:formatCode>General</c:formatCode>
                <c:ptCount val="2"/>
                <c:pt idx="0">
                  <c:v>1</c:v>
                </c:pt>
                <c:pt idx="1">
                  <c:v>5</c:v>
                </c:pt>
              </c:numCache>
            </c:numRef>
          </c:val>
          <c:extLst>
            <c:ext xmlns:c16="http://schemas.microsoft.com/office/drawing/2014/chart" uri="{C3380CC4-5D6E-409C-BE32-E72D297353CC}">
              <c16:uniqueId val="{00000004-9D80-4C20-9AAC-635B61F4470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D3-4F9D-9600-3A750AB364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D3-4F9D-9600-3A750AB364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D3-4F9D-9600-3A750AB3649D}"/>
              </c:ext>
            </c:extLst>
          </c:dPt>
          <c:cat>
            <c:strRef>
              <c:f>(Systems!$B$28:$B$29,Systems!$B$31)</c:f>
              <c:strCache>
                <c:ptCount val="3"/>
                <c:pt idx="0">
                  <c:v>Overlap without duplicates</c:v>
                </c:pt>
                <c:pt idx="1">
                  <c:v>No overlap</c:v>
                </c:pt>
                <c:pt idx="2">
                  <c:v>Duplicates</c:v>
                </c:pt>
              </c:strCache>
            </c:strRef>
          </c:cat>
          <c:val>
            <c:numRef>
              <c:f>(Systems!$C$28:$C$29,Systems!$C$31)</c:f>
              <c:numCache>
                <c:formatCode>General</c:formatCode>
                <c:ptCount val="3"/>
                <c:pt idx="0">
                  <c:v>9</c:v>
                </c:pt>
                <c:pt idx="1">
                  <c:v>6</c:v>
                </c:pt>
                <c:pt idx="2">
                  <c:v>3</c:v>
                </c:pt>
              </c:numCache>
            </c:numRef>
          </c:val>
          <c:extLst>
            <c:ext xmlns:c16="http://schemas.microsoft.com/office/drawing/2014/chart" uri="{C3380CC4-5D6E-409C-BE32-E72D297353CC}">
              <c16:uniqueId val="{00000006-3BD3-4F9D-9600-3A750AB3649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a:t>
            </a:r>
            <a:r>
              <a:rPr lang="en-US" baseline="0"/>
              <a:t> Exams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04-4C7B-9B64-D98C5F3C14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04-4C7B-9B64-D98C5F3C14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04-4C7B-9B64-D98C5F3C143F}"/>
              </c:ext>
            </c:extLst>
          </c:dPt>
          <c:cat>
            <c:strRef>
              <c:f>(Exams!$B$19:$B$20,Exams!$B$22)</c:f>
              <c:strCache>
                <c:ptCount val="3"/>
                <c:pt idx="0">
                  <c:v>Overlap without duplicates</c:v>
                </c:pt>
                <c:pt idx="1">
                  <c:v>No overlap</c:v>
                </c:pt>
                <c:pt idx="2">
                  <c:v>Duplicates</c:v>
                </c:pt>
              </c:strCache>
            </c:strRef>
          </c:cat>
          <c:val>
            <c:numRef>
              <c:f>(Exams!$C$19:$C$20,Exams!$C$22)</c:f>
              <c:numCache>
                <c:formatCode>General</c:formatCode>
                <c:ptCount val="3"/>
                <c:pt idx="0">
                  <c:v>3</c:v>
                </c:pt>
                <c:pt idx="1">
                  <c:v>2</c:v>
                </c:pt>
                <c:pt idx="2">
                  <c:v>4</c:v>
                </c:pt>
              </c:numCache>
            </c:numRef>
          </c:val>
          <c:extLst>
            <c:ext xmlns:c16="http://schemas.microsoft.com/office/drawing/2014/chart" uri="{C3380CC4-5D6E-409C-BE32-E72D297353CC}">
              <c16:uniqueId val="{00000006-6404-4C7B-9B64-D98C5F3C14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Higher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14-4830-AA9A-33A998B1E6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14-4830-AA9A-33A998B1E6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14-4830-AA9A-33A998B1E68A}"/>
              </c:ext>
            </c:extLst>
          </c:dPt>
          <c:cat>
            <c:strRef>
              <c:f>(Higher!$B$22:$B$23,Higher!$B$25)</c:f>
              <c:strCache>
                <c:ptCount val="3"/>
                <c:pt idx="0">
                  <c:v>Overlap without duplicates</c:v>
                </c:pt>
                <c:pt idx="1">
                  <c:v>No overlap</c:v>
                </c:pt>
                <c:pt idx="2">
                  <c:v>Duplicates</c:v>
                </c:pt>
              </c:strCache>
            </c:strRef>
          </c:cat>
          <c:val>
            <c:numRef>
              <c:f>(Higher!$C$22:$C$23,Higher!$C$25)</c:f>
              <c:numCache>
                <c:formatCode>General</c:formatCode>
                <c:ptCount val="3"/>
                <c:pt idx="0">
                  <c:v>2</c:v>
                </c:pt>
                <c:pt idx="1">
                  <c:v>5</c:v>
                </c:pt>
                <c:pt idx="2">
                  <c:v>1</c:v>
                </c:pt>
              </c:numCache>
            </c:numRef>
          </c:val>
          <c:extLst>
            <c:ext xmlns:c16="http://schemas.microsoft.com/office/drawing/2014/chart" uri="{C3380CC4-5D6E-409C-BE32-E72D297353CC}">
              <c16:uniqueId val="{00000006-AC14-4830-AA9A-33A998B1E68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218072941954641"/>
          <c:y val="0.17171296296296298"/>
          <c:w val="0.51844461801524144"/>
          <c:h val="0.671457786526684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3F-4109-A658-A48B573EF6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3F-4109-A658-A48B573EF6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3F-4109-A658-A48B573EF6B4}"/>
              </c:ext>
            </c:extLst>
          </c:dPt>
          <c:cat>
            <c:strRef>
              <c:f>(Primary!$B$24:$B$25,Primary!$B$27)</c:f>
              <c:strCache>
                <c:ptCount val="3"/>
                <c:pt idx="0">
                  <c:v>Overlap without duplicates</c:v>
                </c:pt>
                <c:pt idx="1">
                  <c:v>No overlap</c:v>
                </c:pt>
                <c:pt idx="2">
                  <c:v>Duplicates</c:v>
                </c:pt>
              </c:strCache>
            </c:strRef>
          </c:cat>
          <c:val>
            <c:numRef>
              <c:f>(Primary!$C$24:$C$25,Primary!$C$27)</c:f>
              <c:numCache>
                <c:formatCode>General</c:formatCode>
                <c:ptCount val="3"/>
                <c:pt idx="0">
                  <c:v>3</c:v>
                </c:pt>
                <c:pt idx="1">
                  <c:v>6</c:v>
                </c:pt>
                <c:pt idx="2">
                  <c:v>1</c:v>
                </c:pt>
              </c:numCache>
            </c:numRef>
          </c:val>
          <c:extLst>
            <c:ext xmlns:c16="http://schemas.microsoft.com/office/drawing/2014/chart" uri="{C3380CC4-5D6E-409C-BE32-E72D297353CC}">
              <c16:uniqueId val="{00000006-3A3F-4109-A658-A48B573EF6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WERD policies found in Religious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8C-442F-B28A-40DAC3E74C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8C-442F-B28A-40DAC3E74CEB}"/>
              </c:ext>
            </c:extLst>
          </c:dPt>
          <c:cat>
            <c:strRef>
              <c:f>(Religious!$B$19,Religious!$B$23)</c:f>
              <c:strCache>
                <c:ptCount val="2"/>
                <c:pt idx="0">
                  <c:v>Overlap without duplicates</c:v>
                </c:pt>
                <c:pt idx="1">
                  <c:v>Unique werd policies not found</c:v>
                </c:pt>
              </c:strCache>
            </c:strRef>
          </c:cat>
          <c:val>
            <c:numRef>
              <c:f>(Religious!$C$19,Religious!$C$23)</c:f>
              <c:numCache>
                <c:formatCode>General</c:formatCode>
                <c:ptCount val="2"/>
                <c:pt idx="0">
                  <c:v>1</c:v>
                </c:pt>
                <c:pt idx="1">
                  <c:v>1</c:v>
                </c:pt>
              </c:numCache>
            </c:numRef>
          </c:val>
          <c:extLst>
            <c:ext xmlns:c16="http://schemas.microsoft.com/office/drawing/2014/chart" uri="{C3380CC4-5D6E-409C-BE32-E72D297353CC}">
              <c16:uniqueId val="{00000004-F38C-442F-B28A-40DAC3E74CE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Programs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65-4F61-8E9F-34C1C5BB21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65-4F61-8E9F-34C1C5BB2175}"/>
              </c:ext>
            </c:extLst>
          </c:dPt>
          <c:cat>
            <c:strRef>
              <c:f>(Programs!$B$27,Programs!$B$30)</c:f>
              <c:strCache>
                <c:ptCount val="2"/>
                <c:pt idx="0">
                  <c:v>Overlap without duplicates</c:v>
                </c:pt>
                <c:pt idx="1">
                  <c:v>Unique werd policies not found</c:v>
                </c:pt>
              </c:strCache>
            </c:strRef>
          </c:cat>
          <c:val>
            <c:numRef>
              <c:f>(Programs!$C$27,Programs!$C$30)</c:f>
              <c:numCache>
                <c:formatCode>General</c:formatCode>
                <c:ptCount val="2"/>
                <c:pt idx="0">
                  <c:v>5</c:v>
                </c:pt>
                <c:pt idx="1">
                  <c:v>6</c:v>
                </c:pt>
              </c:numCache>
            </c:numRef>
          </c:val>
          <c:extLst>
            <c:ext xmlns:c16="http://schemas.microsoft.com/office/drawing/2014/chart" uri="{C3380CC4-5D6E-409C-BE32-E72D297353CC}">
              <c16:uniqueId val="{00000004-0165-4F61-8E9F-34C1C5BB217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14-44D4-A9CE-64307B78B6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14-44D4-A9CE-64307B78B60F}"/>
              </c:ext>
            </c:extLst>
          </c:dPt>
          <c:cat>
            <c:strRef>
              <c:f>(Systems!$B$28,Systems!$B$32)</c:f>
              <c:strCache>
                <c:ptCount val="2"/>
                <c:pt idx="0">
                  <c:v>Overlap without duplicates</c:v>
                </c:pt>
                <c:pt idx="1">
                  <c:v>Unique werd policies not found</c:v>
                </c:pt>
              </c:strCache>
            </c:strRef>
          </c:cat>
          <c:val>
            <c:numRef>
              <c:f>(Systems!$C$28,Systems!$C$32)</c:f>
              <c:numCache>
                <c:formatCode>General</c:formatCode>
                <c:ptCount val="2"/>
                <c:pt idx="0">
                  <c:v>9</c:v>
                </c:pt>
                <c:pt idx="1">
                  <c:v>22</c:v>
                </c:pt>
              </c:numCache>
            </c:numRef>
          </c:val>
          <c:extLst>
            <c:ext xmlns:c16="http://schemas.microsoft.com/office/drawing/2014/chart" uri="{C3380CC4-5D6E-409C-BE32-E72D297353CC}">
              <c16:uniqueId val="{00000004-4414-44D4-A9CE-64307B78B60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in Programs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BF-4483-BF45-325CB2850E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BF-4483-BF45-325CB2850ED3}"/>
              </c:ext>
            </c:extLst>
          </c:dPt>
          <c:cat>
            <c:strRef>
              <c:f>Programs!$B$27:$B$28</c:f>
              <c:strCache>
                <c:ptCount val="2"/>
                <c:pt idx="0">
                  <c:v>Overlap without duplicates</c:v>
                </c:pt>
                <c:pt idx="1">
                  <c:v>No overlap</c:v>
                </c:pt>
              </c:strCache>
            </c:strRef>
          </c:cat>
          <c:val>
            <c:numRef>
              <c:f>Programs!$C$27:$C$28</c:f>
              <c:numCache>
                <c:formatCode>General</c:formatCode>
                <c:ptCount val="2"/>
                <c:pt idx="0">
                  <c:v>5</c:v>
                </c:pt>
                <c:pt idx="1">
                  <c:v>8</c:v>
                </c:pt>
              </c:numCache>
            </c:numRef>
          </c:val>
          <c:extLst>
            <c:ext xmlns:c16="http://schemas.microsoft.com/office/drawing/2014/chart" uri="{C3380CC4-5D6E-409C-BE32-E72D297353CC}">
              <c16:uniqueId val="{00000004-B1BF-4483-BF45-325CB2850E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LoansGrant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24-427B-8FEC-43D4243C21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24-427B-8FEC-43D4243C2163}"/>
              </c:ext>
            </c:extLst>
          </c:dPt>
          <c:cat>
            <c:strRef>
              <c:f>(LoansGrant!$B$19,LoansGrant!$B$22)</c:f>
              <c:strCache>
                <c:ptCount val="2"/>
                <c:pt idx="0">
                  <c:v>Overlap without duplicates</c:v>
                </c:pt>
                <c:pt idx="1">
                  <c:v>Unique werd policies not found</c:v>
                </c:pt>
              </c:strCache>
            </c:strRef>
          </c:cat>
          <c:val>
            <c:numRef>
              <c:f>(LoansGrant!$C$19,LoansGrant!$C$22)</c:f>
              <c:numCache>
                <c:formatCode>General</c:formatCode>
                <c:ptCount val="2"/>
                <c:pt idx="0">
                  <c:v>3</c:v>
                </c:pt>
                <c:pt idx="1">
                  <c:v>0</c:v>
                </c:pt>
              </c:numCache>
            </c:numRef>
          </c:val>
          <c:extLst>
            <c:ext xmlns:c16="http://schemas.microsoft.com/office/drawing/2014/chart" uri="{C3380CC4-5D6E-409C-BE32-E72D297353CC}">
              <c16:uniqueId val="{00000004-F824-427B-8FEC-43D4243C216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Exams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1E-401D-AA90-7CEC6465A5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1E-401D-AA90-7CEC6465A5FA}"/>
              </c:ext>
            </c:extLst>
          </c:dPt>
          <c:cat>
            <c:strRef>
              <c:f>(Exams!$B$19,Exams!$B$23)</c:f>
              <c:strCache>
                <c:ptCount val="2"/>
                <c:pt idx="0">
                  <c:v>Overlap without duplicates</c:v>
                </c:pt>
                <c:pt idx="1">
                  <c:v>Unique werd policies not found</c:v>
                </c:pt>
              </c:strCache>
            </c:strRef>
          </c:cat>
          <c:val>
            <c:numRef>
              <c:f>(Exams!$C$19,Exams!$C$23)</c:f>
              <c:numCache>
                <c:formatCode>General</c:formatCode>
                <c:ptCount val="2"/>
                <c:pt idx="0">
                  <c:v>3</c:v>
                </c:pt>
                <c:pt idx="1">
                  <c:v>2</c:v>
                </c:pt>
              </c:numCache>
            </c:numRef>
          </c:val>
          <c:extLst>
            <c:ext xmlns:c16="http://schemas.microsoft.com/office/drawing/2014/chart" uri="{C3380CC4-5D6E-409C-BE32-E72D297353CC}">
              <c16:uniqueId val="{00000004-071E-401D-AA90-7CEC6465A5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Disadvantaged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A6-483F-8942-8E688CF2B5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A6-483F-8942-8E688CF2B5EA}"/>
              </c:ext>
            </c:extLst>
          </c:dPt>
          <c:cat>
            <c:strRef>
              <c:f>(Disadvantaged!$B$21,Disadvantaged!$B$24)</c:f>
              <c:strCache>
                <c:ptCount val="2"/>
                <c:pt idx="0">
                  <c:v>Overlap without duplicates</c:v>
                </c:pt>
                <c:pt idx="1">
                  <c:v>Unique werd policies not found</c:v>
                </c:pt>
              </c:strCache>
            </c:strRef>
          </c:cat>
          <c:val>
            <c:numRef>
              <c:f>(Disadvantaged!$C$21,Disadvantaged!$C$24)</c:f>
              <c:numCache>
                <c:formatCode>General</c:formatCode>
                <c:ptCount val="2"/>
                <c:pt idx="0">
                  <c:v>3</c:v>
                </c:pt>
                <c:pt idx="1">
                  <c:v>10</c:v>
                </c:pt>
              </c:numCache>
            </c:numRef>
          </c:val>
          <c:extLst>
            <c:ext xmlns:c16="http://schemas.microsoft.com/office/drawing/2014/chart" uri="{C3380CC4-5D6E-409C-BE32-E72D297353CC}">
              <c16:uniqueId val="{00000004-18A6-483F-8942-8E688CF2B5E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Teacher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FD-4A76-9FDA-7581AC8961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FD-4A76-9FDA-7581AC89618E}"/>
              </c:ext>
            </c:extLst>
          </c:dPt>
          <c:cat>
            <c:strRef>
              <c:f>(Teacher!$B$25,Teacher!$B$28)</c:f>
              <c:strCache>
                <c:ptCount val="2"/>
                <c:pt idx="0">
                  <c:v>Overlap without duplicates</c:v>
                </c:pt>
                <c:pt idx="1">
                  <c:v>Unique werd policies not found</c:v>
                </c:pt>
              </c:strCache>
            </c:strRef>
          </c:cat>
          <c:val>
            <c:numRef>
              <c:f>(Teacher!$C$25,Teacher!$C$28)</c:f>
              <c:numCache>
                <c:formatCode>General</c:formatCode>
                <c:ptCount val="2"/>
                <c:pt idx="0">
                  <c:v>2</c:v>
                </c:pt>
                <c:pt idx="1">
                  <c:v>34</c:v>
                </c:pt>
              </c:numCache>
            </c:numRef>
          </c:val>
          <c:extLst>
            <c:ext xmlns:c16="http://schemas.microsoft.com/office/drawing/2014/chart" uri="{C3380CC4-5D6E-409C-BE32-E72D297353CC}">
              <c16:uniqueId val="{00000004-67FD-4A76-9FDA-7581AC8961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Finance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51-4828-9152-8A15C30D95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51-4828-9152-8A15C30D9525}"/>
              </c:ext>
            </c:extLst>
          </c:dPt>
          <c:cat>
            <c:strRef>
              <c:f>(Finance!$B$20,Finance!$B$23)</c:f>
              <c:strCache>
                <c:ptCount val="2"/>
                <c:pt idx="0">
                  <c:v>Overlap without duplicates</c:v>
                </c:pt>
                <c:pt idx="1">
                  <c:v>Unique werd policies not found</c:v>
                </c:pt>
              </c:strCache>
            </c:strRef>
          </c:cat>
          <c:val>
            <c:numRef>
              <c:f>(Finance!$C$20,Finance!$C$23)</c:f>
              <c:numCache>
                <c:formatCode>General</c:formatCode>
                <c:ptCount val="2"/>
                <c:pt idx="0">
                  <c:v>3</c:v>
                </c:pt>
                <c:pt idx="1">
                  <c:v>19</c:v>
                </c:pt>
              </c:numCache>
            </c:numRef>
          </c:val>
          <c:extLst>
            <c:ext xmlns:c16="http://schemas.microsoft.com/office/drawing/2014/chart" uri="{C3380CC4-5D6E-409C-BE32-E72D297353CC}">
              <c16:uniqueId val="{00000004-DA51-4828-9152-8A15C30D952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Vocational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6A-423B-B7A1-918C40524F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6A-423B-B7A1-918C40524F7C}"/>
              </c:ext>
            </c:extLst>
          </c:dPt>
          <c:cat>
            <c:strRef>
              <c:f>(Vocational!$B$17,Vocational!$B$20)</c:f>
              <c:strCache>
                <c:ptCount val="2"/>
                <c:pt idx="0">
                  <c:v>Overlap without duplicates</c:v>
                </c:pt>
                <c:pt idx="1">
                  <c:v>Unique werd policies not found</c:v>
                </c:pt>
              </c:strCache>
            </c:strRef>
          </c:cat>
          <c:val>
            <c:numRef>
              <c:f>(Vocational!$C$17,Vocational!$C$20)</c:f>
              <c:numCache>
                <c:formatCode>General</c:formatCode>
                <c:ptCount val="2"/>
                <c:pt idx="0">
                  <c:v>3</c:v>
                </c:pt>
                <c:pt idx="1">
                  <c:v>8</c:v>
                </c:pt>
              </c:numCache>
            </c:numRef>
          </c:val>
          <c:extLst>
            <c:ext xmlns:c16="http://schemas.microsoft.com/office/drawing/2014/chart" uri="{C3380CC4-5D6E-409C-BE32-E72D297353CC}">
              <c16:uniqueId val="{00000004-216A-423B-B7A1-918C40524F7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Higher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A6-47DE-B008-8C3F2B1AE1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A6-47DE-B008-8C3F2B1AE17A}"/>
              </c:ext>
            </c:extLst>
          </c:dPt>
          <c:cat>
            <c:strRef>
              <c:f>(Higher!$B$22,Higher!$B$26)</c:f>
              <c:strCache>
                <c:ptCount val="2"/>
                <c:pt idx="0">
                  <c:v>Overlap without duplicates</c:v>
                </c:pt>
                <c:pt idx="1">
                  <c:v>Unique werd policies not found</c:v>
                </c:pt>
              </c:strCache>
            </c:strRef>
          </c:cat>
          <c:val>
            <c:numRef>
              <c:f>(Higher!$C$22,Higher!$C$26)</c:f>
              <c:numCache>
                <c:formatCode>General</c:formatCode>
                <c:ptCount val="2"/>
                <c:pt idx="0">
                  <c:v>2</c:v>
                </c:pt>
                <c:pt idx="1">
                  <c:v>21</c:v>
                </c:pt>
              </c:numCache>
            </c:numRef>
          </c:val>
          <c:extLst>
            <c:ext xmlns:c16="http://schemas.microsoft.com/office/drawing/2014/chart" uri="{C3380CC4-5D6E-409C-BE32-E72D297353CC}">
              <c16:uniqueId val="{00000004-BBA6-47DE-B008-8C3F2B1AE17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Secondary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D-4542-98C6-CB98CC0793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D-4542-98C6-CB98CC079372}"/>
              </c:ext>
            </c:extLst>
          </c:dPt>
          <c:cat>
            <c:strRef>
              <c:f>(Secondary!$B$20,Secondary!$B$23)</c:f>
              <c:strCache>
                <c:ptCount val="2"/>
                <c:pt idx="0">
                  <c:v>Overlap without duplicates</c:v>
                </c:pt>
                <c:pt idx="1">
                  <c:v>Unique werd policies not found</c:v>
                </c:pt>
              </c:strCache>
            </c:strRef>
          </c:cat>
          <c:val>
            <c:numRef>
              <c:f>(Secondary!$C$20,Secondary!$C$23)</c:f>
              <c:numCache>
                <c:formatCode>General</c:formatCode>
                <c:ptCount val="2"/>
                <c:pt idx="0">
                  <c:v>3</c:v>
                </c:pt>
                <c:pt idx="1">
                  <c:v>17</c:v>
                </c:pt>
              </c:numCache>
            </c:numRef>
          </c:val>
          <c:extLst>
            <c:ext xmlns:c16="http://schemas.microsoft.com/office/drawing/2014/chart" uri="{C3380CC4-5D6E-409C-BE32-E72D297353CC}">
              <c16:uniqueId val="{00000004-114D-4542-98C6-CB98CC07937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u="none" strike="noStrike" kern="1200" spc="0" baseline="0">
                <a:solidFill>
                  <a:sysClr val="windowText" lastClr="000000">
                    <a:lumMod val="65000"/>
                    <a:lumOff val="35000"/>
                  </a:sysClr>
                </a:solidFill>
              </a:rPr>
              <a:t>% of WERD policies found in </a:t>
            </a:r>
            <a:r>
              <a:rPr lang="en-US"/>
              <a:t>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1C-45E7-B8BF-848B1840C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1C-45E7-B8BF-848B1840CD59}"/>
              </c:ext>
            </c:extLst>
          </c:dPt>
          <c:cat>
            <c:strRef>
              <c:f>(Primary!$B$24,Primary!$B$28)</c:f>
              <c:strCache>
                <c:ptCount val="2"/>
                <c:pt idx="0">
                  <c:v>Overlap without duplicates</c:v>
                </c:pt>
                <c:pt idx="1">
                  <c:v>Unique werd policies not found</c:v>
                </c:pt>
              </c:strCache>
            </c:strRef>
          </c:cat>
          <c:val>
            <c:numRef>
              <c:f>(Primary!$C$24,Primary!$C$28)</c:f>
              <c:numCache>
                <c:formatCode>General</c:formatCode>
                <c:ptCount val="2"/>
                <c:pt idx="0">
                  <c:v>3</c:v>
                </c:pt>
                <c:pt idx="1">
                  <c:v>14</c:v>
                </c:pt>
              </c:numCache>
            </c:numRef>
          </c:val>
          <c:extLst>
            <c:ext xmlns:c16="http://schemas.microsoft.com/office/drawing/2014/chart" uri="{C3380CC4-5D6E-409C-BE32-E72D297353CC}">
              <c16:uniqueId val="{00000004-E01C-45E7-B8BF-848B1840CD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Overview!$N$4</c:f>
              <c:strCache>
                <c:ptCount val="1"/>
                <c:pt idx="0">
                  <c:v>Werd Reforms per category</c:v>
                </c:pt>
              </c:strCache>
            </c:strRef>
          </c:tx>
          <c:spPr>
            <a:solidFill>
              <a:schemeClr val="accent1"/>
            </a:solidFill>
            <a:ln>
              <a:noFill/>
            </a:ln>
            <a:effectLst/>
          </c:spPr>
          <c:invertIfNegative val="0"/>
          <c:cat>
            <c:strRef>
              <c:f>Overview!$M$5:$M$16</c:f>
              <c:strCache>
                <c:ptCount val="12"/>
                <c:pt idx="0">
                  <c:v>Religious</c:v>
                </c:pt>
                <c:pt idx="1">
                  <c:v>Programs</c:v>
                </c:pt>
                <c:pt idx="2">
                  <c:v>Systems</c:v>
                </c:pt>
                <c:pt idx="3">
                  <c:v>LoansGrant</c:v>
                </c:pt>
                <c:pt idx="4">
                  <c:v>Exams</c:v>
                </c:pt>
                <c:pt idx="5">
                  <c:v>Disadvantaged</c:v>
                </c:pt>
                <c:pt idx="6">
                  <c:v>Teacher</c:v>
                </c:pt>
                <c:pt idx="7">
                  <c:v>Finance</c:v>
                </c:pt>
                <c:pt idx="8">
                  <c:v>Vocational</c:v>
                </c:pt>
                <c:pt idx="9">
                  <c:v>Higher</c:v>
                </c:pt>
                <c:pt idx="10">
                  <c:v>Secondary</c:v>
                </c:pt>
                <c:pt idx="11">
                  <c:v>Primary</c:v>
                </c:pt>
              </c:strCache>
            </c:strRef>
          </c:cat>
          <c:val>
            <c:numRef>
              <c:f>Overview!$N$5:$N$16</c:f>
              <c:numCache>
                <c:formatCode>General</c:formatCode>
                <c:ptCount val="12"/>
                <c:pt idx="0">
                  <c:v>2</c:v>
                </c:pt>
                <c:pt idx="1">
                  <c:v>13</c:v>
                </c:pt>
                <c:pt idx="2">
                  <c:v>31</c:v>
                </c:pt>
                <c:pt idx="3">
                  <c:v>3</c:v>
                </c:pt>
                <c:pt idx="4">
                  <c:v>5</c:v>
                </c:pt>
                <c:pt idx="5">
                  <c:v>13</c:v>
                </c:pt>
                <c:pt idx="6">
                  <c:v>36</c:v>
                </c:pt>
                <c:pt idx="7">
                  <c:v>22</c:v>
                </c:pt>
                <c:pt idx="8">
                  <c:v>11</c:v>
                </c:pt>
                <c:pt idx="9">
                  <c:v>23</c:v>
                </c:pt>
                <c:pt idx="10">
                  <c:v>20</c:v>
                </c:pt>
                <c:pt idx="11">
                  <c:v>17</c:v>
                </c:pt>
              </c:numCache>
            </c:numRef>
          </c:val>
          <c:extLst>
            <c:ext xmlns:c16="http://schemas.microsoft.com/office/drawing/2014/chart" uri="{C3380CC4-5D6E-409C-BE32-E72D297353CC}">
              <c16:uniqueId val="{00000000-2F96-4DD8-B84B-90A9D89D598C}"/>
            </c:ext>
          </c:extLst>
        </c:ser>
        <c:dLbls>
          <c:showLegendKey val="0"/>
          <c:showVal val="0"/>
          <c:showCatName val="0"/>
          <c:showSerName val="0"/>
          <c:showPercent val="0"/>
          <c:showBubbleSize val="0"/>
        </c:dLbls>
        <c:gapWidth val="182"/>
        <c:axId val="1194112576"/>
        <c:axId val="1194112936"/>
      </c:barChart>
      <c:catAx>
        <c:axId val="119411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12936"/>
        <c:crosses val="autoZero"/>
        <c:auto val="1"/>
        <c:lblAlgn val="ctr"/>
        <c:lblOffset val="100"/>
        <c:noMultiLvlLbl val="0"/>
      </c:catAx>
      <c:valAx>
        <c:axId val="1194112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1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in Loans and Grants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85-43BC-9C96-64238513BE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85-43BC-9C96-64238513BEB4}"/>
              </c:ext>
            </c:extLst>
          </c:dPt>
          <c:cat>
            <c:strRef>
              <c:f>LoansGrant!$B$19:$B$20</c:f>
              <c:strCache>
                <c:ptCount val="2"/>
                <c:pt idx="0">
                  <c:v>Overlap without duplicates</c:v>
                </c:pt>
                <c:pt idx="1">
                  <c:v>No overlap</c:v>
                </c:pt>
              </c:strCache>
            </c:strRef>
          </c:cat>
          <c:val>
            <c:numRef>
              <c:f>LoansGrant!$C$19:$C$20</c:f>
              <c:numCache>
                <c:formatCode>General</c:formatCode>
                <c:ptCount val="2"/>
                <c:pt idx="0">
                  <c:v>3</c:v>
                </c:pt>
                <c:pt idx="1">
                  <c:v>2</c:v>
                </c:pt>
              </c:numCache>
            </c:numRef>
          </c:val>
          <c:extLst>
            <c:ext xmlns:c16="http://schemas.microsoft.com/office/drawing/2014/chart" uri="{C3380CC4-5D6E-409C-BE32-E72D297353CC}">
              <c16:uniqueId val="{00000004-B685-43BC-9C96-64238513BE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Overview!$P$4</c:f>
              <c:strCache>
                <c:ptCount val="1"/>
                <c:pt idx="0">
                  <c:v>EduPoliRAG reforms per category</c:v>
                </c:pt>
              </c:strCache>
            </c:strRef>
          </c:tx>
          <c:spPr>
            <a:solidFill>
              <a:schemeClr val="accent1"/>
            </a:solidFill>
            <a:ln>
              <a:noFill/>
            </a:ln>
            <a:effectLst/>
          </c:spPr>
          <c:invertIfNegative val="0"/>
          <c:cat>
            <c:strRef>
              <c:f>Overview!$O$5:$O$16</c:f>
              <c:strCache>
                <c:ptCount val="12"/>
                <c:pt idx="0">
                  <c:v>Religious</c:v>
                </c:pt>
                <c:pt idx="1">
                  <c:v>Programs</c:v>
                </c:pt>
                <c:pt idx="2">
                  <c:v>Systems</c:v>
                </c:pt>
                <c:pt idx="3">
                  <c:v>LoansGrant</c:v>
                </c:pt>
                <c:pt idx="4">
                  <c:v>Exams</c:v>
                </c:pt>
                <c:pt idx="5">
                  <c:v>Disadvantaged</c:v>
                </c:pt>
                <c:pt idx="6">
                  <c:v>Teacher</c:v>
                </c:pt>
                <c:pt idx="7">
                  <c:v>Finance</c:v>
                </c:pt>
                <c:pt idx="8">
                  <c:v>Vocational</c:v>
                </c:pt>
                <c:pt idx="9">
                  <c:v>Higher</c:v>
                </c:pt>
                <c:pt idx="10">
                  <c:v>Secondary</c:v>
                </c:pt>
                <c:pt idx="11">
                  <c:v>Primary</c:v>
                </c:pt>
              </c:strCache>
            </c:strRef>
          </c:cat>
          <c:val>
            <c:numRef>
              <c:f>Overview!$P$5:$P$16</c:f>
              <c:numCache>
                <c:formatCode>General</c:formatCode>
                <c:ptCount val="12"/>
                <c:pt idx="0">
                  <c:v>6</c:v>
                </c:pt>
                <c:pt idx="1">
                  <c:v>5</c:v>
                </c:pt>
                <c:pt idx="2">
                  <c:v>18</c:v>
                </c:pt>
                <c:pt idx="3">
                  <c:v>5</c:v>
                </c:pt>
                <c:pt idx="4">
                  <c:v>9</c:v>
                </c:pt>
                <c:pt idx="5">
                  <c:v>7</c:v>
                </c:pt>
                <c:pt idx="6">
                  <c:v>11</c:v>
                </c:pt>
                <c:pt idx="7">
                  <c:v>10</c:v>
                </c:pt>
                <c:pt idx="8">
                  <c:v>7</c:v>
                </c:pt>
                <c:pt idx="9">
                  <c:v>8</c:v>
                </c:pt>
                <c:pt idx="10">
                  <c:v>10</c:v>
                </c:pt>
                <c:pt idx="11">
                  <c:v>10</c:v>
                </c:pt>
              </c:numCache>
            </c:numRef>
          </c:val>
          <c:extLst>
            <c:ext xmlns:c16="http://schemas.microsoft.com/office/drawing/2014/chart" uri="{C3380CC4-5D6E-409C-BE32-E72D297353CC}">
              <c16:uniqueId val="{00000000-00E9-42A3-BC62-7E9255AB0A43}"/>
            </c:ext>
          </c:extLst>
        </c:ser>
        <c:dLbls>
          <c:showLegendKey val="0"/>
          <c:showVal val="0"/>
          <c:showCatName val="0"/>
          <c:showSerName val="0"/>
          <c:showPercent val="0"/>
          <c:showBubbleSize val="0"/>
        </c:dLbls>
        <c:gapWidth val="182"/>
        <c:axId val="1204568184"/>
        <c:axId val="1204569984"/>
      </c:barChart>
      <c:catAx>
        <c:axId val="1204568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569984"/>
        <c:crosses val="autoZero"/>
        <c:auto val="1"/>
        <c:lblAlgn val="ctr"/>
        <c:lblOffset val="100"/>
        <c:noMultiLvlLbl val="0"/>
      </c:catAx>
      <c:valAx>
        <c:axId val="1204569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568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in Disadvantaged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A7-49B3-93A9-9958ED337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A7-49B3-93A9-9958ED337C27}"/>
              </c:ext>
            </c:extLst>
          </c:dPt>
          <c:cat>
            <c:strRef>
              <c:f>Disadvantaged!$B$21:$B$22</c:f>
              <c:strCache>
                <c:ptCount val="2"/>
                <c:pt idx="0">
                  <c:v>Overlap without duplicates</c:v>
                </c:pt>
                <c:pt idx="1">
                  <c:v>No overlap</c:v>
                </c:pt>
              </c:strCache>
            </c:strRef>
          </c:cat>
          <c:val>
            <c:numRef>
              <c:f>Disadvantaged!$C$21:$C$22</c:f>
              <c:numCache>
                <c:formatCode>General</c:formatCode>
                <c:ptCount val="2"/>
                <c:pt idx="0">
                  <c:v>3</c:v>
                </c:pt>
                <c:pt idx="1">
                  <c:v>4</c:v>
                </c:pt>
              </c:numCache>
            </c:numRef>
          </c:val>
          <c:extLst>
            <c:ext xmlns:c16="http://schemas.microsoft.com/office/drawing/2014/chart" uri="{C3380CC4-5D6E-409C-BE32-E72D297353CC}">
              <c16:uniqueId val="{00000004-E2A7-49B3-93A9-9958ED337C2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WERD</a:t>
            </a:r>
            <a:r>
              <a:rPr lang="en-US" baseline="0"/>
              <a:t> policies in EduPoliRAG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16-4C9F-8C90-5A93C19629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16-4C9F-8C90-5A93C19629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(Overview!$B$11,Overview!$B$14)</c:f>
              <c:strCache>
                <c:ptCount val="2"/>
                <c:pt idx="0">
                  <c:v>Overlap w/o duplicates</c:v>
                </c:pt>
                <c:pt idx="1">
                  <c:v>Unique WERD policies not found</c:v>
                </c:pt>
              </c:strCache>
            </c:strRef>
          </c:cat>
          <c:val>
            <c:numRef>
              <c:f>(Overview!$C$11,Overview!$C$14)</c:f>
              <c:numCache>
                <c:formatCode>General</c:formatCode>
                <c:ptCount val="2"/>
                <c:pt idx="0">
                  <c:v>40</c:v>
                </c:pt>
                <c:pt idx="1">
                  <c:v>154</c:v>
                </c:pt>
              </c:numCache>
            </c:numRef>
          </c:val>
          <c:extLst>
            <c:ext xmlns:c16="http://schemas.microsoft.com/office/drawing/2014/chart" uri="{C3380CC4-5D6E-409C-BE32-E72D297353CC}">
              <c16:uniqueId val="{00000000-2D90-4DEC-9E5A-C9DABF51C6E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 Outside time frame</a:t>
            </a:r>
          </a:p>
        </c:rich>
      </c:tx>
      <c:layout>
        <c:manualLayout>
          <c:xMode val="edge"/>
          <c:yMode val="edge"/>
          <c:x val="0.25017171136604582"/>
          <c:y val="2.8021000305583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EE2-4427-B547-344F2CD0A6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3EE2-4427-B547-344F2CD0A6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EE2-4427-B547-344F2CD0A64F}"/>
              </c:ext>
            </c:extLst>
          </c:dPt>
          <c:dLbls>
            <c:dLbl>
              <c:idx val="0"/>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EE2-4427-B547-344F2CD0A64F}"/>
                </c:ext>
              </c:extLst>
            </c:dLbl>
            <c:dLbl>
              <c:idx val="1"/>
              <c:dLblPos val="ct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EE2-4427-B547-344F2CD0A64F}"/>
                </c:ext>
              </c:extLst>
            </c:dLbl>
            <c:dLbl>
              <c:idx val="2"/>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EE2-4427-B547-344F2CD0A6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(Overview!$B$11,Overview!$B$13,Overview!$B$15)</c:f>
              <c:strCache>
                <c:ptCount val="3"/>
                <c:pt idx="0">
                  <c:v>Overlap w/o duplicates</c:v>
                </c:pt>
                <c:pt idx="1">
                  <c:v>PoliRAG outside time frame</c:v>
                </c:pt>
                <c:pt idx="2">
                  <c:v>Duplicates in PoliRAG</c:v>
                </c:pt>
              </c:strCache>
            </c:strRef>
          </c:cat>
          <c:val>
            <c:numRef>
              <c:f>(Overview!$C$11,Overview!$C$13,Overview!$C$15)</c:f>
              <c:numCache>
                <c:formatCode>General</c:formatCode>
                <c:ptCount val="3"/>
                <c:pt idx="0">
                  <c:v>40</c:v>
                </c:pt>
                <c:pt idx="1">
                  <c:v>32</c:v>
                </c:pt>
                <c:pt idx="2">
                  <c:v>9</c:v>
                </c:pt>
              </c:numCache>
            </c:numRef>
          </c:val>
          <c:extLst>
            <c:ext xmlns:c16="http://schemas.microsoft.com/office/drawing/2014/chart" uri="{C3380CC4-5D6E-409C-BE32-E72D297353CC}">
              <c16:uniqueId val="{00000000-3EE2-4427-B547-344F2CD0A64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a:t>
            </a:r>
            <a:r>
              <a:rPr lang="en-US" baseline="0"/>
              <a:t> in Teachers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763950540176812"/>
          <c:y val="0.16245370370370371"/>
          <c:w val="0.54781825076398027"/>
          <c:h val="0.6714577865266842"/>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40-4AD0-AECF-0614B11367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40-4AD0-AECF-0614B11367C0}"/>
              </c:ext>
            </c:extLst>
          </c:dPt>
          <c:cat>
            <c:strRef>
              <c:f>Teacher!$B$25:$B$26</c:f>
              <c:strCache>
                <c:ptCount val="2"/>
                <c:pt idx="0">
                  <c:v>Overlap without duplicates</c:v>
                </c:pt>
                <c:pt idx="1">
                  <c:v>No overlap</c:v>
                </c:pt>
              </c:strCache>
            </c:strRef>
          </c:cat>
          <c:val>
            <c:numRef>
              <c:f>Teacher!$C$25:$C$26</c:f>
              <c:numCache>
                <c:formatCode>General</c:formatCode>
                <c:ptCount val="2"/>
                <c:pt idx="0">
                  <c:v>2</c:v>
                </c:pt>
                <c:pt idx="1">
                  <c:v>9</c:v>
                </c:pt>
              </c:numCache>
            </c:numRef>
          </c:val>
          <c:extLst>
            <c:ext xmlns:c16="http://schemas.microsoft.com/office/drawing/2014/chart" uri="{C3380CC4-5D6E-409C-BE32-E72D297353CC}">
              <c16:uniqueId val="{00000004-3740-4AD0-AECF-0614B11367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 in Finance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31-4C90-8D56-B5B19152DD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31-4C90-8D56-B5B19152DDF6}"/>
              </c:ext>
            </c:extLst>
          </c:dPt>
          <c:cat>
            <c:strRef>
              <c:f>Finance!$B$20:$B$21</c:f>
              <c:strCache>
                <c:ptCount val="2"/>
                <c:pt idx="0">
                  <c:v>Overlap without duplicates</c:v>
                </c:pt>
                <c:pt idx="1">
                  <c:v>No overlap</c:v>
                </c:pt>
              </c:strCache>
            </c:strRef>
          </c:cat>
          <c:val>
            <c:numRef>
              <c:f>Finance!$C$20:$C$21</c:f>
              <c:numCache>
                <c:formatCode>General</c:formatCode>
                <c:ptCount val="2"/>
                <c:pt idx="0">
                  <c:v>3</c:v>
                </c:pt>
                <c:pt idx="1">
                  <c:v>7</c:v>
                </c:pt>
              </c:numCache>
            </c:numRef>
          </c:val>
          <c:extLst>
            <c:ext xmlns:c16="http://schemas.microsoft.com/office/drawing/2014/chart" uri="{C3380CC4-5D6E-409C-BE32-E72D297353CC}">
              <c16:uniqueId val="{00000004-7031-4C90-8D56-B5B19152DDF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Overlap</a:t>
            </a:r>
            <a:r>
              <a:rPr lang="en-US" baseline="0"/>
              <a:t> in Vocational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77-4374-A007-B990C30043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77-4374-A007-B990C3004363}"/>
              </c:ext>
            </c:extLst>
          </c:dPt>
          <c:cat>
            <c:strRef>
              <c:f>Vocational!$B$17:$B$18</c:f>
              <c:strCache>
                <c:ptCount val="2"/>
                <c:pt idx="0">
                  <c:v>Overlap without duplicates</c:v>
                </c:pt>
                <c:pt idx="1">
                  <c:v>No overlap</c:v>
                </c:pt>
              </c:strCache>
            </c:strRef>
          </c:cat>
          <c:val>
            <c:numRef>
              <c:f>Vocational!$C$17:$C$18</c:f>
              <c:numCache>
                <c:formatCode>General</c:formatCode>
                <c:ptCount val="2"/>
                <c:pt idx="0">
                  <c:v>3</c:v>
                </c:pt>
                <c:pt idx="1">
                  <c:v>4</c:v>
                </c:pt>
              </c:numCache>
            </c:numRef>
          </c:val>
          <c:extLst>
            <c:ext xmlns:c16="http://schemas.microsoft.com/office/drawing/2014/chart" uri="{C3380CC4-5D6E-409C-BE32-E72D297353CC}">
              <c16:uniqueId val="{00000004-A377-4374-A007-B990C300436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4</xdr:col>
      <xdr:colOff>600075</xdr:colOff>
      <xdr:row>17</xdr:row>
      <xdr:rowOff>80962</xdr:rowOff>
    </xdr:from>
    <xdr:to>
      <xdr:col>12</xdr:col>
      <xdr:colOff>223838</xdr:colOff>
      <xdr:row>31</xdr:row>
      <xdr:rowOff>114300</xdr:rowOff>
    </xdr:to>
    <xdr:graphicFrame macro="">
      <xdr:nvGraphicFramePr>
        <xdr:cNvPr id="9" name="Grafiek 8">
          <a:extLst>
            <a:ext uri="{FF2B5EF4-FFF2-40B4-BE49-F238E27FC236}">
              <a16:creationId xmlns:a16="http://schemas.microsoft.com/office/drawing/2014/main" id="{4C28CF87-8CB3-AC16-F7C1-AA8358603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54</xdr:row>
      <xdr:rowOff>180975</xdr:rowOff>
    </xdr:from>
    <xdr:to>
      <xdr:col>3</xdr:col>
      <xdr:colOff>1066800</xdr:colOff>
      <xdr:row>69</xdr:row>
      <xdr:rowOff>66675</xdr:rowOff>
    </xdr:to>
    <xdr:graphicFrame macro="">
      <xdr:nvGraphicFramePr>
        <xdr:cNvPr id="13" name="Grafiek 12">
          <a:extLst>
            <a:ext uri="{FF2B5EF4-FFF2-40B4-BE49-F238E27FC236}">
              <a16:creationId xmlns:a16="http://schemas.microsoft.com/office/drawing/2014/main" id="{4842CBFA-F6A9-40F0-AF7C-BAE49E45F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962025</xdr:colOff>
      <xdr:row>55</xdr:row>
      <xdr:rowOff>66675</xdr:rowOff>
    </xdr:from>
    <xdr:to>
      <xdr:col>8</xdr:col>
      <xdr:colOff>0</xdr:colOff>
      <xdr:row>69</xdr:row>
      <xdr:rowOff>142875</xdr:rowOff>
    </xdr:to>
    <xdr:graphicFrame macro="">
      <xdr:nvGraphicFramePr>
        <xdr:cNvPr id="14" name="Grafiek 13">
          <a:extLst>
            <a:ext uri="{FF2B5EF4-FFF2-40B4-BE49-F238E27FC236}">
              <a16:creationId xmlns:a16="http://schemas.microsoft.com/office/drawing/2014/main" id="{7A0935F2-8B82-4181-9862-2484AD57F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495300</xdr:colOff>
      <xdr:row>55</xdr:row>
      <xdr:rowOff>66675</xdr:rowOff>
    </xdr:from>
    <xdr:to>
      <xdr:col>13</xdr:col>
      <xdr:colOff>419100</xdr:colOff>
      <xdr:row>69</xdr:row>
      <xdr:rowOff>142875</xdr:rowOff>
    </xdr:to>
    <xdr:graphicFrame macro="">
      <xdr:nvGraphicFramePr>
        <xdr:cNvPr id="16" name="Grafiek 15">
          <a:extLst>
            <a:ext uri="{FF2B5EF4-FFF2-40B4-BE49-F238E27FC236}">
              <a16:creationId xmlns:a16="http://schemas.microsoft.com/office/drawing/2014/main" id="{95D081C5-2C7A-4DD1-8BEB-0CE9DC026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604837</xdr:colOff>
      <xdr:row>2</xdr:row>
      <xdr:rowOff>13652</xdr:rowOff>
    </xdr:from>
    <xdr:to>
      <xdr:col>12</xdr:col>
      <xdr:colOff>9525</xdr:colOff>
      <xdr:row>17</xdr:row>
      <xdr:rowOff>81835</xdr:rowOff>
    </xdr:to>
    <xdr:graphicFrame macro="">
      <xdr:nvGraphicFramePr>
        <xdr:cNvPr id="18" name="Grafiek 17">
          <a:extLst>
            <a:ext uri="{FF2B5EF4-FFF2-40B4-BE49-F238E27FC236}">
              <a16:creationId xmlns:a16="http://schemas.microsoft.com/office/drawing/2014/main" id="{E76EA8E2-C23D-33EC-A017-63EB87ACE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80961</xdr:colOff>
      <xdr:row>17</xdr:row>
      <xdr:rowOff>185736</xdr:rowOff>
    </xdr:from>
    <xdr:to>
      <xdr:col>19</xdr:col>
      <xdr:colOff>346076</xdr:colOff>
      <xdr:row>32</xdr:row>
      <xdr:rowOff>47625</xdr:rowOff>
    </xdr:to>
    <xdr:graphicFrame macro="">
      <xdr:nvGraphicFramePr>
        <xdr:cNvPr id="19" name="Grafiek 18">
          <a:extLst>
            <a:ext uri="{FF2B5EF4-FFF2-40B4-BE49-F238E27FC236}">
              <a16:creationId xmlns:a16="http://schemas.microsoft.com/office/drawing/2014/main" id="{F47FFF06-468B-2C69-3965-94CDD823A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200025</xdr:colOff>
      <xdr:row>40</xdr:row>
      <xdr:rowOff>142875</xdr:rowOff>
    </xdr:from>
    <xdr:to>
      <xdr:col>18</xdr:col>
      <xdr:colOff>514350</xdr:colOff>
      <xdr:row>55</xdr:row>
      <xdr:rowOff>28575</xdr:rowOff>
    </xdr:to>
    <xdr:graphicFrame macro="">
      <xdr:nvGraphicFramePr>
        <xdr:cNvPr id="21" name="Grafiek 20">
          <a:extLst>
            <a:ext uri="{FF2B5EF4-FFF2-40B4-BE49-F238E27FC236}">
              <a16:creationId xmlns:a16="http://schemas.microsoft.com/office/drawing/2014/main" id="{F0F8D76C-4988-4102-BA58-A21942CF6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304800</xdr:colOff>
      <xdr:row>54</xdr:row>
      <xdr:rowOff>152400</xdr:rowOff>
    </xdr:from>
    <xdr:to>
      <xdr:col>19</xdr:col>
      <xdr:colOff>9525</xdr:colOff>
      <xdr:row>69</xdr:row>
      <xdr:rowOff>38100</xdr:rowOff>
    </xdr:to>
    <xdr:graphicFrame macro="">
      <xdr:nvGraphicFramePr>
        <xdr:cNvPr id="22" name="Grafiek 21">
          <a:extLst>
            <a:ext uri="{FF2B5EF4-FFF2-40B4-BE49-F238E27FC236}">
              <a16:creationId xmlns:a16="http://schemas.microsoft.com/office/drawing/2014/main" id="{FCDAEA76-3CAE-4497-A0F6-D6FABFC73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257175</xdr:colOff>
      <xdr:row>40</xdr:row>
      <xdr:rowOff>142875</xdr:rowOff>
    </xdr:from>
    <xdr:to>
      <xdr:col>23</xdr:col>
      <xdr:colOff>333375</xdr:colOff>
      <xdr:row>55</xdr:row>
      <xdr:rowOff>28575</xdr:rowOff>
    </xdr:to>
    <xdr:graphicFrame macro="">
      <xdr:nvGraphicFramePr>
        <xdr:cNvPr id="23" name="Grafiek 22">
          <a:extLst>
            <a:ext uri="{FF2B5EF4-FFF2-40B4-BE49-F238E27FC236}">
              <a16:creationId xmlns:a16="http://schemas.microsoft.com/office/drawing/2014/main" id="{712D48F1-301B-4BD7-A27F-4498443E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161925</xdr:colOff>
      <xdr:row>55</xdr:row>
      <xdr:rowOff>76200</xdr:rowOff>
    </xdr:from>
    <xdr:to>
      <xdr:col>28</xdr:col>
      <xdr:colOff>552450</xdr:colOff>
      <xdr:row>69</xdr:row>
      <xdr:rowOff>152400</xdr:rowOff>
    </xdr:to>
    <xdr:graphicFrame macro="">
      <xdr:nvGraphicFramePr>
        <xdr:cNvPr id="25" name="Grafiek 24">
          <a:extLst>
            <a:ext uri="{FF2B5EF4-FFF2-40B4-BE49-F238E27FC236}">
              <a16:creationId xmlns:a16="http://schemas.microsoft.com/office/drawing/2014/main" id="{5568F027-614E-430C-8E79-289C0CF5E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600075</xdr:colOff>
      <xdr:row>2</xdr:row>
      <xdr:rowOff>37101</xdr:rowOff>
    </xdr:from>
    <xdr:to>
      <xdr:col>18</xdr:col>
      <xdr:colOff>428625</xdr:colOff>
      <xdr:row>17</xdr:row>
      <xdr:rowOff>60961</xdr:rowOff>
    </xdr:to>
    <xdr:graphicFrame macro="">
      <xdr:nvGraphicFramePr>
        <xdr:cNvPr id="30" name="Grafiek 29">
          <a:extLst>
            <a:ext uri="{FF2B5EF4-FFF2-40B4-BE49-F238E27FC236}">
              <a16:creationId xmlns:a16="http://schemas.microsoft.com/office/drawing/2014/main" id="{8892F7F2-4B7E-306D-BD16-295541C23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447675</xdr:colOff>
      <xdr:row>40</xdr:row>
      <xdr:rowOff>171450</xdr:rowOff>
    </xdr:from>
    <xdr:to>
      <xdr:col>3</xdr:col>
      <xdr:colOff>1200150</xdr:colOff>
      <xdr:row>55</xdr:row>
      <xdr:rowOff>57150</xdr:rowOff>
    </xdr:to>
    <xdr:graphicFrame macro="">
      <xdr:nvGraphicFramePr>
        <xdr:cNvPr id="31" name="Grafiek 30">
          <a:extLst>
            <a:ext uri="{FF2B5EF4-FFF2-40B4-BE49-F238E27FC236}">
              <a16:creationId xmlns:a16="http://schemas.microsoft.com/office/drawing/2014/main" id="{08DBC3D7-59D5-416C-BE7A-069CB26BD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1028700</xdr:colOff>
      <xdr:row>40</xdr:row>
      <xdr:rowOff>142875</xdr:rowOff>
    </xdr:from>
    <xdr:to>
      <xdr:col>7</xdr:col>
      <xdr:colOff>571500</xdr:colOff>
      <xdr:row>55</xdr:row>
      <xdr:rowOff>28575</xdr:rowOff>
    </xdr:to>
    <xdr:graphicFrame macro="">
      <xdr:nvGraphicFramePr>
        <xdr:cNvPr id="32" name="Grafiek 31">
          <a:extLst>
            <a:ext uri="{FF2B5EF4-FFF2-40B4-BE49-F238E27FC236}">
              <a16:creationId xmlns:a16="http://schemas.microsoft.com/office/drawing/2014/main" id="{9ADEBD5D-66AE-4D72-9EE4-6C85DDA5F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438150</xdr:colOff>
      <xdr:row>40</xdr:row>
      <xdr:rowOff>152400</xdr:rowOff>
    </xdr:from>
    <xdr:to>
      <xdr:col>13</xdr:col>
      <xdr:colOff>304800</xdr:colOff>
      <xdr:row>55</xdr:row>
      <xdr:rowOff>38100</xdr:rowOff>
    </xdr:to>
    <xdr:graphicFrame macro="">
      <xdr:nvGraphicFramePr>
        <xdr:cNvPr id="33" name="Grafiek 32">
          <a:extLst>
            <a:ext uri="{FF2B5EF4-FFF2-40B4-BE49-F238E27FC236}">
              <a16:creationId xmlns:a16="http://schemas.microsoft.com/office/drawing/2014/main" id="{DF969C9F-D38B-44A5-9DF4-0D43D6653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285750</xdr:colOff>
      <xdr:row>54</xdr:row>
      <xdr:rowOff>171450</xdr:rowOff>
    </xdr:from>
    <xdr:to>
      <xdr:col>23</xdr:col>
      <xdr:colOff>333375</xdr:colOff>
      <xdr:row>69</xdr:row>
      <xdr:rowOff>57150</xdr:rowOff>
    </xdr:to>
    <xdr:graphicFrame macro="">
      <xdr:nvGraphicFramePr>
        <xdr:cNvPr id="34" name="Grafiek 33">
          <a:extLst>
            <a:ext uri="{FF2B5EF4-FFF2-40B4-BE49-F238E27FC236}">
              <a16:creationId xmlns:a16="http://schemas.microsoft.com/office/drawing/2014/main" id="{0B873314-CF99-4D38-BF35-340807DBE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23</xdr:col>
      <xdr:colOff>209550</xdr:colOff>
      <xdr:row>40</xdr:row>
      <xdr:rowOff>85725</xdr:rowOff>
    </xdr:from>
    <xdr:to>
      <xdr:col>29</xdr:col>
      <xdr:colOff>104775</xdr:colOff>
      <xdr:row>54</xdr:row>
      <xdr:rowOff>161925</xdr:rowOff>
    </xdr:to>
    <xdr:graphicFrame macro="">
      <xdr:nvGraphicFramePr>
        <xdr:cNvPr id="35" name="Grafiek 34">
          <a:extLst>
            <a:ext uri="{FF2B5EF4-FFF2-40B4-BE49-F238E27FC236}">
              <a16:creationId xmlns:a16="http://schemas.microsoft.com/office/drawing/2014/main" id="{F7950055-41DE-4081-83DA-F53FF0E10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180975</xdr:colOff>
      <xdr:row>71</xdr:row>
      <xdr:rowOff>180975</xdr:rowOff>
    </xdr:from>
    <xdr:to>
      <xdr:col>3</xdr:col>
      <xdr:colOff>1009650</xdr:colOff>
      <xdr:row>86</xdr:row>
      <xdr:rowOff>66675</xdr:rowOff>
    </xdr:to>
    <xdr:graphicFrame macro="">
      <xdr:nvGraphicFramePr>
        <xdr:cNvPr id="36" name="Grafiek 35">
          <a:extLst>
            <a:ext uri="{FF2B5EF4-FFF2-40B4-BE49-F238E27FC236}">
              <a16:creationId xmlns:a16="http://schemas.microsoft.com/office/drawing/2014/main" id="{ADBBB06D-1C89-4F5D-B2C8-53567C856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85725</xdr:colOff>
      <xdr:row>86</xdr:row>
      <xdr:rowOff>28575</xdr:rowOff>
    </xdr:from>
    <xdr:to>
      <xdr:col>3</xdr:col>
      <xdr:colOff>990600</xdr:colOff>
      <xdr:row>100</xdr:row>
      <xdr:rowOff>104775</xdr:rowOff>
    </xdr:to>
    <xdr:graphicFrame macro="">
      <xdr:nvGraphicFramePr>
        <xdr:cNvPr id="37" name="Grafiek 36">
          <a:extLst>
            <a:ext uri="{FF2B5EF4-FFF2-40B4-BE49-F238E27FC236}">
              <a16:creationId xmlns:a16="http://schemas.microsoft.com/office/drawing/2014/main" id="{D0CC7B63-0D61-443F-8D8D-9CE9A492F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981074</xdr:colOff>
      <xdr:row>72</xdr:row>
      <xdr:rowOff>0</xdr:rowOff>
    </xdr:from>
    <xdr:to>
      <xdr:col>7</xdr:col>
      <xdr:colOff>514349</xdr:colOff>
      <xdr:row>86</xdr:row>
      <xdr:rowOff>76200</xdr:rowOff>
    </xdr:to>
    <xdr:graphicFrame macro="">
      <xdr:nvGraphicFramePr>
        <xdr:cNvPr id="38" name="Grafiek 37">
          <a:extLst>
            <a:ext uri="{FF2B5EF4-FFF2-40B4-BE49-F238E27FC236}">
              <a16:creationId xmlns:a16="http://schemas.microsoft.com/office/drawing/2014/main" id="{04660843-030C-44C8-9A09-65AC06205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971550</xdr:colOff>
      <xdr:row>86</xdr:row>
      <xdr:rowOff>76200</xdr:rowOff>
    </xdr:from>
    <xdr:to>
      <xdr:col>7</xdr:col>
      <xdr:colOff>523875</xdr:colOff>
      <xdr:row>100</xdr:row>
      <xdr:rowOff>152400</xdr:rowOff>
    </xdr:to>
    <xdr:graphicFrame macro="">
      <xdr:nvGraphicFramePr>
        <xdr:cNvPr id="39" name="Grafiek 38">
          <a:extLst>
            <a:ext uri="{FF2B5EF4-FFF2-40B4-BE49-F238E27FC236}">
              <a16:creationId xmlns:a16="http://schemas.microsoft.com/office/drawing/2014/main" id="{9450B210-B27B-4812-B387-EF91C9C01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476250</xdr:colOff>
      <xdr:row>71</xdr:row>
      <xdr:rowOff>142875</xdr:rowOff>
    </xdr:from>
    <xdr:to>
      <xdr:col>13</xdr:col>
      <xdr:colOff>419100</xdr:colOff>
      <xdr:row>86</xdr:row>
      <xdr:rowOff>28575</xdr:rowOff>
    </xdr:to>
    <xdr:graphicFrame macro="">
      <xdr:nvGraphicFramePr>
        <xdr:cNvPr id="40" name="Grafiek 39">
          <a:extLst>
            <a:ext uri="{FF2B5EF4-FFF2-40B4-BE49-F238E27FC236}">
              <a16:creationId xmlns:a16="http://schemas.microsoft.com/office/drawing/2014/main" id="{97445423-B08E-44E2-B391-66069E80E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552450</xdr:colOff>
      <xdr:row>86</xdr:row>
      <xdr:rowOff>19050</xdr:rowOff>
    </xdr:from>
    <xdr:to>
      <xdr:col>13</xdr:col>
      <xdr:colOff>361950</xdr:colOff>
      <xdr:row>100</xdr:row>
      <xdr:rowOff>95250</xdr:rowOff>
    </xdr:to>
    <xdr:graphicFrame macro="">
      <xdr:nvGraphicFramePr>
        <xdr:cNvPr id="41" name="Grafiek 40">
          <a:extLst>
            <a:ext uri="{FF2B5EF4-FFF2-40B4-BE49-F238E27FC236}">
              <a16:creationId xmlns:a16="http://schemas.microsoft.com/office/drawing/2014/main" id="{829B2719-49BD-428E-98C5-FE401061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390525</xdr:colOff>
      <xdr:row>71</xdr:row>
      <xdr:rowOff>123825</xdr:rowOff>
    </xdr:from>
    <xdr:to>
      <xdr:col>19</xdr:col>
      <xdr:colOff>85725</xdr:colOff>
      <xdr:row>86</xdr:row>
      <xdr:rowOff>9525</xdr:rowOff>
    </xdr:to>
    <xdr:graphicFrame macro="">
      <xdr:nvGraphicFramePr>
        <xdr:cNvPr id="42" name="Grafiek 41">
          <a:extLst>
            <a:ext uri="{FF2B5EF4-FFF2-40B4-BE49-F238E27FC236}">
              <a16:creationId xmlns:a16="http://schemas.microsoft.com/office/drawing/2014/main" id="{6FAE5ED0-9D08-4844-87F6-1066BDC22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314325</xdr:colOff>
      <xdr:row>86</xdr:row>
      <xdr:rowOff>28575</xdr:rowOff>
    </xdr:from>
    <xdr:to>
      <xdr:col>19</xdr:col>
      <xdr:colOff>47625</xdr:colOff>
      <xdr:row>100</xdr:row>
      <xdr:rowOff>104775</xdr:rowOff>
    </xdr:to>
    <xdr:graphicFrame macro="">
      <xdr:nvGraphicFramePr>
        <xdr:cNvPr id="43" name="Grafiek 42">
          <a:extLst>
            <a:ext uri="{FF2B5EF4-FFF2-40B4-BE49-F238E27FC236}">
              <a16:creationId xmlns:a16="http://schemas.microsoft.com/office/drawing/2014/main" id="{5A0043E9-59B1-4A27-8C39-47A957A51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18</xdr:col>
      <xdr:colOff>600075</xdr:colOff>
      <xdr:row>71</xdr:row>
      <xdr:rowOff>123825</xdr:rowOff>
    </xdr:from>
    <xdr:to>
      <xdr:col>24</xdr:col>
      <xdr:colOff>285750</xdr:colOff>
      <xdr:row>86</xdr:row>
      <xdr:rowOff>9525</xdr:rowOff>
    </xdr:to>
    <xdr:graphicFrame macro="">
      <xdr:nvGraphicFramePr>
        <xdr:cNvPr id="44" name="Grafiek 43">
          <a:extLst>
            <a:ext uri="{FF2B5EF4-FFF2-40B4-BE49-F238E27FC236}">
              <a16:creationId xmlns:a16="http://schemas.microsoft.com/office/drawing/2014/main" id="{F9A4BE1F-C26A-482B-B4CF-7E322DDEF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18</xdr:col>
      <xdr:colOff>571500</xdr:colOff>
      <xdr:row>86</xdr:row>
      <xdr:rowOff>28575</xdr:rowOff>
    </xdr:from>
    <xdr:to>
      <xdr:col>24</xdr:col>
      <xdr:colOff>219075</xdr:colOff>
      <xdr:row>100</xdr:row>
      <xdr:rowOff>104775</xdr:rowOff>
    </xdr:to>
    <xdr:graphicFrame macro="">
      <xdr:nvGraphicFramePr>
        <xdr:cNvPr id="45" name="Grafiek 44">
          <a:extLst>
            <a:ext uri="{FF2B5EF4-FFF2-40B4-BE49-F238E27FC236}">
              <a16:creationId xmlns:a16="http://schemas.microsoft.com/office/drawing/2014/main" id="{BA830829-160A-43A5-9DF5-FDF16B060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200025</xdr:colOff>
      <xdr:row>71</xdr:row>
      <xdr:rowOff>76200</xdr:rowOff>
    </xdr:from>
    <xdr:to>
      <xdr:col>30</xdr:col>
      <xdr:colOff>209550</xdr:colOff>
      <xdr:row>85</xdr:row>
      <xdr:rowOff>152400</xdr:rowOff>
    </xdr:to>
    <xdr:graphicFrame macro="">
      <xdr:nvGraphicFramePr>
        <xdr:cNvPr id="46" name="Grafiek 45">
          <a:extLst>
            <a:ext uri="{FF2B5EF4-FFF2-40B4-BE49-F238E27FC236}">
              <a16:creationId xmlns:a16="http://schemas.microsoft.com/office/drawing/2014/main" id="{647E9E97-484D-47C5-8B59-5DE39BB68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24</xdr:col>
      <xdr:colOff>228600</xdr:colOff>
      <xdr:row>85</xdr:row>
      <xdr:rowOff>142875</xdr:rowOff>
    </xdr:from>
    <xdr:to>
      <xdr:col>30</xdr:col>
      <xdr:colOff>228600</xdr:colOff>
      <xdr:row>100</xdr:row>
      <xdr:rowOff>28575</xdr:rowOff>
    </xdr:to>
    <xdr:graphicFrame macro="">
      <xdr:nvGraphicFramePr>
        <xdr:cNvPr id="47" name="Grafiek 46">
          <a:extLst>
            <a:ext uri="{FF2B5EF4-FFF2-40B4-BE49-F238E27FC236}">
              <a16:creationId xmlns:a16="http://schemas.microsoft.com/office/drawing/2014/main" id="{8EA67B4F-6F8B-49A3-8CE8-F167760CE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18</xdr:col>
      <xdr:colOff>185737</xdr:colOff>
      <xdr:row>2</xdr:row>
      <xdr:rowOff>138112</xdr:rowOff>
    </xdr:from>
    <xdr:to>
      <xdr:col>25</xdr:col>
      <xdr:colOff>490537</xdr:colOff>
      <xdr:row>17</xdr:row>
      <xdr:rowOff>23812</xdr:rowOff>
    </xdr:to>
    <xdr:graphicFrame macro="">
      <xdr:nvGraphicFramePr>
        <xdr:cNvPr id="51" name="Grafiek 50">
          <a:extLst>
            <a:ext uri="{FF2B5EF4-FFF2-40B4-BE49-F238E27FC236}">
              <a16:creationId xmlns:a16="http://schemas.microsoft.com/office/drawing/2014/main" id="{78EA5355-544B-B183-B792-93DB3A07D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52387</xdr:colOff>
      <xdr:row>17</xdr:row>
      <xdr:rowOff>23812</xdr:rowOff>
    </xdr:from>
    <xdr:to>
      <xdr:col>26</xdr:col>
      <xdr:colOff>357187</xdr:colOff>
      <xdr:row>31</xdr:row>
      <xdr:rowOff>100012</xdr:rowOff>
    </xdr:to>
    <xdr:graphicFrame macro="">
      <xdr:nvGraphicFramePr>
        <xdr:cNvPr id="52" name="Grafiek 51">
          <a:extLst>
            <a:ext uri="{FF2B5EF4-FFF2-40B4-BE49-F238E27FC236}">
              <a16:creationId xmlns:a16="http://schemas.microsoft.com/office/drawing/2014/main" id="{2B552512-352B-B65E-3EA7-3372DB50E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18D8-4CE1-408A-AC81-2CFC5EC0CEFE}">
  <dimension ref="A1:AD71"/>
  <sheetViews>
    <sheetView tabSelected="1" topLeftCell="A4" workbookViewId="0">
      <selection activeCell="D12" sqref="D12"/>
    </sheetView>
  </sheetViews>
  <sheetFormatPr defaultRowHeight="15"/>
  <cols>
    <col min="1" max="1" width="17.5703125" customWidth="1"/>
    <col min="2" max="2" width="18.5703125" customWidth="1"/>
    <col min="4" max="4" width="33.42578125" customWidth="1"/>
  </cols>
  <sheetData>
    <row r="1" spans="1:30">
      <c r="A1" t="s">
        <v>1184</v>
      </c>
      <c r="AD1" t="s">
        <v>1238</v>
      </c>
    </row>
    <row r="2" spans="1:30">
      <c r="A2" t="s">
        <v>1185</v>
      </c>
    </row>
    <row r="3" spans="1:30">
      <c r="A3" t="s">
        <v>370</v>
      </c>
    </row>
    <row r="4" spans="1:30">
      <c r="A4" t="s">
        <v>368</v>
      </c>
      <c r="M4" t="s">
        <v>218</v>
      </c>
      <c r="N4" t="s">
        <v>1270</v>
      </c>
      <c r="O4" t="s">
        <v>1269</v>
      </c>
      <c r="P4" t="s">
        <v>1271</v>
      </c>
    </row>
    <row r="5" spans="1:30">
      <c r="M5" t="s">
        <v>372</v>
      </c>
      <c r="N5">
        <f>Religious!C16</f>
        <v>2</v>
      </c>
      <c r="O5" t="s">
        <v>372</v>
      </c>
      <c r="P5">
        <f>Religious!C17</f>
        <v>6</v>
      </c>
    </row>
    <row r="6" spans="1:30">
      <c r="C6" t="s">
        <v>365</v>
      </c>
      <c r="M6" t="s">
        <v>1265</v>
      </c>
      <c r="N6">
        <f>Programs!C25</f>
        <v>13</v>
      </c>
      <c r="O6" t="s">
        <v>1265</v>
      </c>
      <c r="P6">
        <f>Programs!C26</f>
        <v>5</v>
      </c>
    </row>
    <row r="7" spans="1:30">
      <c r="B7" t="s">
        <v>218</v>
      </c>
      <c r="C7">
        <f>SUM(Religious!C16+Programs!C24+Systems!C25+LoansGrant!C16+Exams!C16+Disadvantaged!C18+Teacher!C22+Vocational!C14+Higher!C19+Finance!C17+Secondary!C17+Primary!C21)</f>
        <v>194</v>
      </c>
      <c r="M7" t="s">
        <v>1266</v>
      </c>
      <c r="N7">
        <f>Systems!C25</f>
        <v>31</v>
      </c>
      <c r="O7" t="s">
        <v>1266</v>
      </c>
      <c r="P7">
        <f>Systems!C26</f>
        <v>18</v>
      </c>
    </row>
    <row r="8" spans="1:30">
      <c r="B8" t="s">
        <v>29</v>
      </c>
      <c r="C8">
        <f>SUM(Religious!C17+Programs!C25+Systems!C26+LoansGrant!C17+Exams!C17+Disadvantaged!C19+Teacher!C23+Vocational!C15+Higher!C20+Finance!C18+Secondary!C18+Primary!C22)</f>
        <v>114</v>
      </c>
      <c r="M8" t="s">
        <v>1267</v>
      </c>
      <c r="N8">
        <f>LoansGrant!C16</f>
        <v>3</v>
      </c>
      <c r="O8" t="s">
        <v>1267</v>
      </c>
      <c r="P8">
        <f xml:space="preserve"> LoansGrant!C17</f>
        <v>5</v>
      </c>
    </row>
    <row r="9" spans="1:30">
      <c r="B9" t="s">
        <v>1196</v>
      </c>
      <c r="C9">
        <f>114-9</f>
        <v>105</v>
      </c>
      <c r="M9" t="s">
        <v>14</v>
      </c>
      <c r="N9">
        <f>Exams!C16</f>
        <v>5</v>
      </c>
      <c r="O9" t="s">
        <v>14</v>
      </c>
      <c r="P9">
        <f xml:space="preserve"> Exams!C17</f>
        <v>9</v>
      </c>
    </row>
    <row r="10" spans="1:30">
      <c r="B10" t="s">
        <v>26</v>
      </c>
      <c r="C10">
        <f>SUM(Religious!C18+Programs!C26+Systems!C27+LoansGrant!C18+Exams!C18+Disadvantaged!C20+Teacher!C24+Vocational!C16+Higher!C21+Finance!C19+Secondary!C19+Primary!C23)</f>
        <v>49</v>
      </c>
      <c r="M10" t="s">
        <v>1268</v>
      </c>
      <c r="N10">
        <f xml:space="preserve"> Disadvantaged!C18</f>
        <v>13</v>
      </c>
      <c r="O10" t="s">
        <v>1268</v>
      </c>
      <c r="P10">
        <f xml:space="preserve"> Disadvantaged!C19</f>
        <v>7</v>
      </c>
    </row>
    <row r="11" spans="1:30">
      <c r="A11" t="s">
        <v>1187</v>
      </c>
      <c r="B11" t="s">
        <v>1197</v>
      </c>
      <c r="C11">
        <f>SUM(Religious!C19+Programs!C27+Systems!C28+LoansGrant!C19+Exams!C19+Disadvantaged!C21+Teacher!C25+Vocational!C17+Higher!C22+Finance!C20+Secondary!C20+Primary!C24)</f>
        <v>40</v>
      </c>
      <c r="M11" t="s">
        <v>374</v>
      </c>
      <c r="N11">
        <f xml:space="preserve"> Teacher!C22</f>
        <v>36</v>
      </c>
      <c r="O11" t="s">
        <v>374</v>
      </c>
      <c r="P11">
        <f xml:space="preserve"> Teacher!C23</f>
        <v>11</v>
      </c>
    </row>
    <row r="12" spans="1:30">
      <c r="A12" t="s">
        <v>1188</v>
      </c>
      <c r="B12" t="s">
        <v>147</v>
      </c>
      <c r="C12">
        <f>SUM(Religious!C20+Programs!C28+Systems!C29+LoansGrant!C20+Exams!C20+Disadvantaged!C22+Teacher!C26+Vocational!C18+Higher!C23+Finance!C21+Secondary!C21+Primary!C25)</f>
        <v>65</v>
      </c>
      <c r="M12" t="s">
        <v>15</v>
      </c>
      <c r="N12">
        <f xml:space="preserve"> Finance!C17</f>
        <v>22</v>
      </c>
      <c r="O12" t="s">
        <v>15</v>
      </c>
      <c r="P12">
        <f xml:space="preserve"> Finance!C18</f>
        <v>10</v>
      </c>
    </row>
    <row r="13" spans="1:30">
      <c r="B13" t="s">
        <v>1240</v>
      </c>
      <c r="C13">
        <f>SUM(Religious!C21+Programs!C29+Systems!C30+LoansGrant!C21+Exams!C21+Disadvantaged!C23+Teacher!C27+Vocational!C19+Higher!C24+Finance!C22+Secondary!C22+Primary!C26)</f>
        <v>32</v>
      </c>
      <c r="M13" t="s">
        <v>375</v>
      </c>
      <c r="N13">
        <f>Vocational!C14</f>
        <v>11</v>
      </c>
      <c r="O13" t="s">
        <v>375</v>
      </c>
      <c r="P13">
        <f xml:space="preserve"> Vocational!C15</f>
        <v>7</v>
      </c>
    </row>
    <row r="14" spans="1:30">
      <c r="A14" t="s">
        <v>1189</v>
      </c>
      <c r="B14" t="s">
        <v>1244</v>
      </c>
      <c r="C14">
        <f>C7-C11</f>
        <v>154</v>
      </c>
      <c r="M14" t="s">
        <v>376</v>
      </c>
      <c r="N14">
        <f xml:space="preserve"> Higher!C19</f>
        <v>23</v>
      </c>
      <c r="O14" t="s">
        <v>376</v>
      </c>
      <c r="P14">
        <f xml:space="preserve"> Higher!C20</f>
        <v>8</v>
      </c>
    </row>
    <row r="15" spans="1:30">
      <c r="B15" t="s">
        <v>1239</v>
      </c>
      <c r="C15">
        <v>9</v>
      </c>
      <c r="M15" t="s">
        <v>13</v>
      </c>
      <c r="N15">
        <f xml:space="preserve"> Secondary!C17</f>
        <v>20</v>
      </c>
      <c r="O15" t="s">
        <v>13</v>
      </c>
      <c r="P15">
        <f xml:space="preserve"> Secondary!C18</f>
        <v>10</v>
      </c>
    </row>
    <row r="16" spans="1:30">
      <c r="M16" t="s">
        <v>12</v>
      </c>
      <c r="N16">
        <f xml:space="preserve"> Primary!C21</f>
        <v>17</v>
      </c>
      <c r="O16" t="s">
        <v>12</v>
      </c>
      <c r="P16">
        <f xml:space="preserve"> Primary!C22</f>
        <v>10</v>
      </c>
    </row>
    <row r="17" spans="1:16">
      <c r="A17" t="s">
        <v>29</v>
      </c>
      <c r="B17">
        <v>114</v>
      </c>
      <c r="M17" t="s">
        <v>1274</v>
      </c>
      <c r="N17">
        <f>AVERAGE(N5:N16)</f>
        <v>16.333333333333332</v>
      </c>
      <c r="O17" t="s">
        <v>1274</v>
      </c>
      <c r="P17">
        <f>AVERAGE(P5:P16)</f>
        <v>8.8333333333333339</v>
      </c>
    </row>
    <row r="18" spans="1:16">
      <c r="A18" t="s">
        <v>1272</v>
      </c>
      <c r="B18">
        <v>32</v>
      </c>
      <c r="D18" t="s">
        <v>369</v>
      </c>
      <c r="E18" s="9">
        <f>(C10+C13)/C8</f>
        <v>0.71052631578947367</v>
      </c>
      <c r="M18" t="s">
        <v>1275</v>
      </c>
      <c r="N18">
        <f>MEDIAN(N5:N16)</f>
        <v>15</v>
      </c>
      <c r="O18" t="s">
        <v>1275</v>
      </c>
      <c r="P18">
        <f>MEDIAN(P5:P16)</f>
        <v>8.5</v>
      </c>
    </row>
    <row r="19" spans="1:16">
      <c r="A19" t="s">
        <v>1273</v>
      </c>
      <c r="B19">
        <f>B17-B18</f>
        <v>82</v>
      </c>
      <c r="M19" t="s">
        <v>1277</v>
      </c>
      <c r="N19">
        <f>_xlfn.MODE.SNGL(N5:N16)</f>
        <v>13</v>
      </c>
      <c r="O19" t="s">
        <v>1276</v>
      </c>
      <c r="P19">
        <f>_xlfn.MODE.SNGL(P5:P16)</f>
        <v>10</v>
      </c>
    </row>
    <row r="21" spans="1:16">
      <c r="A21" t="s">
        <v>1190</v>
      </c>
      <c r="B21" s="9">
        <f>C10/C8</f>
        <v>0.42982456140350878</v>
      </c>
      <c r="D21" t="s">
        <v>1193</v>
      </c>
      <c r="E21" s="9">
        <f>C11/C8</f>
        <v>0.35087719298245612</v>
      </c>
    </row>
    <row r="22" spans="1:16">
      <c r="A22" t="s">
        <v>1191</v>
      </c>
      <c r="B22" s="9">
        <f>C10/C7</f>
        <v>0.25257731958762886</v>
      </c>
      <c r="D22" t="s">
        <v>1194</v>
      </c>
      <c r="E22" s="9">
        <f>C11/C7</f>
        <v>0.20618556701030927</v>
      </c>
    </row>
    <row r="23" spans="1:16">
      <c r="A23" t="s">
        <v>1192</v>
      </c>
      <c r="B23" s="9">
        <f>2*(B21*B22/(B21+B22))</f>
        <v>0.31818181818181818</v>
      </c>
      <c r="D23" t="s">
        <v>1195</v>
      </c>
      <c r="E23" s="9">
        <f>2*(E21*E22/(E21+E22))</f>
        <v>0.25974025974025977</v>
      </c>
    </row>
    <row r="25" spans="1:16">
      <c r="A25" t="s">
        <v>1236</v>
      </c>
      <c r="B25" s="9">
        <f>(C12/C8)</f>
        <v>0.57017543859649122</v>
      </c>
    </row>
    <row r="26" spans="1:16">
      <c r="A26" t="s">
        <v>366</v>
      </c>
      <c r="B26" s="9">
        <f>(C13/C8)</f>
        <v>0.2807017543859649</v>
      </c>
    </row>
    <row r="27" spans="1:16">
      <c r="B27" s="8"/>
    </row>
    <row r="28" spans="1:16">
      <c r="A28" t="s">
        <v>367</v>
      </c>
      <c r="B28" s="9">
        <f>C10/C7</f>
        <v>0.25257731958762886</v>
      </c>
    </row>
    <row r="29" spans="1:16">
      <c r="A29" t="s">
        <v>1242</v>
      </c>
      <c r="B29" s="9">
        <f>C11/C7</f>
        <v>0.20618556701030927</v>
      </c>
    </row>
    <row r="32" spans="1:16">
      <c r="A32" t="s">
        <v>1235</v>
      </c>
    </row>
    <row r="33" spans="1:19">
      <c r="A33" t="s">
        <v>1199</v>
      </c>
      <c r="B33" s="9">
        <f>Religious!C18/Religious!C17</f>
        <v>0.16666666666666666</v>
      </c>
      <c r="E33" t="s">
        <v>1205</v>
      </c>
      <c r="G33" s="9">
        <f>Systems!C28/Systems!C26</f>
        <v>0.5</v>
      </c>
      <c r="H33" t="s">
        <v>1214</v>
      </c>
      <c r="J33" s="9">
        <f>Disadvantaged!C21/Disadvantaged!C19</f>
        <v>0.42857142857142855</v>
      </c>
      <c r="K33" t="s">
        <v>1220</v>
      </c>
      <c r="M33" s="9">
        <f>Finance!C20/Finance!C18</f>
        <v>0.3</v>
      </c>
      <c r="N33" t="s">
        <v>1226</v>
      </c>
      <c r="P33" s="9">
        <f>Higher!C22/Higher!C20</f>
        <v>0.25</v>
      </c>
      <c r="Q33" t="s">
        <v>1232</v>
      </c>
      <c r="S33" s="9">
        <f>Secondary!C20/Secondary!C18</f>
        <v>0.3</v>
      </c>
    </row>
    <row r="34" spans="1:19">
      <c r="A34" t="s">
        <v>1200</v>
      </c>
      <c r="B34" s="9">
        <f>Religious!C18/Religious!C16</f>
        <v>0.5</v>
      </c>
      <c r="E34" t="s">
        <v>1206</v>
      </c>
      <c r="G34" s="9">
        <f>Systems!C28/Systems!C25</f>
        <v>0.29032258064516131</v>
      </c>
      <c r="H34" t="s">
        <v>1215</v>
      </c>
      <c r="J34" s="9">
        <f>Disadvantaged!C21/Disadvantaged!C18</f>
        <v>0.23076923076923078</v>
      </c>
      <c r="K34" t="s">
        <v>1221</v>
      </c>
      <c r="M34" s="9">
        <f>Finance!C20/Finance!C17</f>
        <v>0.13636363636363635</v>
      </c>
      <c r="N34" t="s">
        <v>1227</v>
      </c>
      <c r="P34" s="9">
        <f>Higher!C22/Higher!C19</f>
        <v>8.6956521739130432E-2</v>
      </c>
      <c r="Q34" t="s">
        <v>1233</v>
      </c>
      <c r="S34" s="9">
        <f>Primary!C24/Primary!C21</f>
        <v>0.17647058823529413</v>
      </c>
    </row>
    <row r="35" spans="1:19">
      <c r="A35" t="s">
        <v>1201</v>
      </c>
      <c r="B35" s="9">
        <f>2*(B33*B34/(B33+B34))</f>
        <v>0.25</v>
      </c>
      <c r="E35" t="s">
        <v>1207</v>
      </c>
      <c r="G35" s="9">
        <f>2*(G34*G33/(G34+G33))</f>
        <v>0.36734693877551022</v>
      </c>
      <c r="H35" t="s">
        <v>1216</v>
      </c>
      <c r="J35" s="9">
        <f>2*(J34*J33/(J34+J33))</f>
        <v>0.3</v>
      </c>
      <c r="K35" t="s">
        <v>1222</v>
      </c>
      <c r="M35" s="9">
        <f>2*(M34*M33/(M34+M33))</f>
        <v>0.18749999999999997</v>
      </c>
      <c r="N35" t="s">
        <v>1228</v>
      </c>
      <c r="P35" s="9">
        <f>2*(P34*P33/(P34+P33))</f>
        <v>0.12903225806451613</v>
      </c>
      <c r="Q35" t="s">
        <v>1234</v>
      </c>
      <c r="S35" s="9">
        <f>2*(S34*S33/(S34+S33))</f>
        <v>0.22222222222222224</v>
      </c>
    </row>
    <row r="36" spans="1:19">
      <c r="G36" s="9"/>
      <c r="J36" s="9"/>
      <c r="M36" s="9"/>
      <c r="P36" s="9"/>
      <c r="S36" s="9"/>
    </row>
    <row r="37" spans="1:19">
      <c r="A37" t="s">
        <v>1202</v>
      </c>
      <c r="B37" s="10">
        <f>Programs!C27/Programs!C25</f>
        <v>0.38461538461538464</v>
      </c>
      <c r="E37" t="s">
        <v>1208</v>
      </c>
      <c r="G37" s="9">
        <f>LoansGrant!C19/LoansGrant!C17</f>
        <v>0.6</v>
      </c>
      <c r="H37" t="s">
        <v>1211</v>
      </c>
      <c r="J37" s="9">
        <f>Exams!C19/Exams!C17</f>
        <v>0.33333333333333331</v>
      </c>
      <c r="K37" t="s">
        <v>1217</v>
      </c>
      <c r="M37" s="9">
        <f>Teacher!C25/Teacher!C23</f>
        <v>0.18181818181818182</v>
      </c>
      <c r="N37" t="s">
        <v>1223</v>
      </c>
      <c r="P37" s="9">
        <f>Vocational!C17/Vocational!C15</f>
        <v>0.42857142857142855</v>
      </c>
      <c r="Q37" t="s">
        <v>1229</v>
      </c>
      <c r="S37" s="9">
        <f>Primary!C24/Primary!C22</f>
        <v>0.3</v>
      </c>
    </row>
    <row r="38" spans="1:19">
      <c r="A38" t="s">
        <v>1203</v>
      </c>
      <c r="B38" s="10">
        <f>Programs!C27/Programs!C24</f>
        <v>0.45454545454545453</v>
      </c>
      <c r="E38" t="s">
        <v>1209</v>
      </c>
      <c r="G38" s="9">
        <f>LoansGrant!C19/LoansGrant!C16</f>
        <v>1</v>
      </c>
      <c r="H38" t="s">
        <v>1212</v>
      </c>
      <c r="J38" s="9">
        <f>Exams!C19/Exams!C16</f>
        <v>0.6</v>
      </c>
      <c r="K38" t="s">
        <v>1218</v>
      </c>
      <c r="M38" s="9">
        <f>Teacher!C25/Teacher!C22</f>
        <v>5.5555555555555552E-2</v>
      </c>
      <c r="N38" t="s">
        <v>1224</v>
      </c>
      <c r="P38" s="9">
        <f>Vocational!C17/Vocational!C14</f>
        <v>0.27272727272727271</v>
      </c>
      <c r="Q38" t="s">
        <v>1230</v>
      </c>
      <c r="S38" s="9">
        <f>Secondary!C20/Secondary!C17</f>
        <v>0.15</v>
      </c>
    </row>
    <row r="39" spans="1:19">
      <c r="A39" t="s">
        <v>1204</v>
      </c>
      <c r="B39" s="9">
        <f>2*(B38*B37/(B38+B37))</f>
        <v>0.41666666666666663</v>
      </c>
      <c r="E39" t="s">
        <v>1210</v>
      </c>
      <c r="G39" s="9">
        <f>2*(G38*G37/(G38+G37))</f>
        <v>0.74999999999999989</v>
      </c>
      <c r="H39" t="s">
        <v>1213</v>
      </c>
      <c r="J39" s="9">
        <f>2*(J38*J37/(J38+J37))</f>
        <v>0.42857142857142855</v>
      </c>
      <c r="K39" t="s">
        <v>1219</v>
      </c>
      <c r="M39" s="9">
        <f>2*(M38*M37/(M38+M37))</f>
        <v>8.5106382978723402E-2</v>
      </c>
      <c r="N39" t="s">
        <v>1225</v>
      </c>
      <c r="P39" s="9">
        <f>2*(P38*P37/(P38+P37))</f>
        <v>0.33333333333333326</v>
      </c>
      <c r="Q39" t="s">
        <v>1231</v>
      </c>
      <c r="S39" s="9">
        <f>2*(S38*S37/(S38+S37))</f>
        <v>0.2</v>
      </c>
    </row>
    <row r="41" spans="1:19">
      <c r="A41" t="s">
        <v>1237</v>
      </c>
    </row>
    <row r="71" spans="2:2" ht="18.75">
      <c r="B71" s="11" t="s">
        <v>1243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72A0-DE8B-4867-B776-BC44F3FCC195}">
  <dimension ref="A1:F71"/>
  <sheetViews>
    <sheetView workbookViewId="0">
      <selection activeCell="B19" sqref="B19"/>
    </sheetView>
  </sheetViews>
  <sheetFormatPr defaultRowHeight="15"/>
  <cols>
    <col min="2" max="2" width="63.5703125" customWidth="1"/>
  </cols>
  <sheetData>
    <row r="1" spans="1:6">
      <c r="A1" t="s">
        <v>434</v>
      </c>
      <c r="B1" t="s">
        <v>0</v>
      </c>
      <c r="C1" t="s">
        <v>9</v>
      </c>
      <c r="D1" t="s">
        <v>10</v>
      </c>
      <c r="E1" t="s">
        <v>11</v>
      </c>
    </row>
    <row r="2" spans="1:6">
      <c r="A2">
        <v>0</v>
      </c>
      <c r="B2" s="1" t="s">
        <v>41</v>
      </c>
      <c r="C2" t="s">
        <v>110</v>
      </c>
      <c r="D2" s="1" t="s">
        <v>38</v>
      </c>
      <c r="E2">
        <v>16</v>
      </c>
    </row>
    <row r="4" spans="1:6">
      <c r="B4" t="s">
        <v>99</v>
      </c>
    </row>
    <row r="6" spans="1:6">
      <c r="B6" t="s">
        <v>87</v>
      </c>
    </row>
    <row r="7" spans="1:6">
      <c r="B7" t="s">
        <v>88</v>
      </c>
    </row>
    <row r="8" spans="1:6">
      <c r="B8" s="4" t="s">
        <v>100</v>
      </c>
    </row>
    <row r="9" spans="1:6">
      <c r="A9" s="4"/>
      <c r="B9" s="4" t="s">
        <v>101</v>
      </c>
      <c r="C9" s="4"/>
      <c r="D9" s="4"/>
      <c r="E9" s="4"/>
      <c r="F9" s="4"/>
    </row>
    <row r="10" spans="1:6">
      <c r="B10" t="s">
        <v>102</v>
      </c>
    </row>
    <row r="11" spans="1:6">
      <c r="B11" t="s">
        <v>103</v>
      </c>
    </row>
    <row r="12" spans="1:6">
      <c r="B12" t="s">
        <v>104</v>
      </c>
    </row>
    <row r="13" spans="1:6">
      <c r="B13" s="4" t="s">
        <v>105</v>
      </c>
    </row>
    <row r="14" spans="1:6">
      <c r="B14" t="s">
        <v>106</v>
      </c>
    </row>
    <row r="16" spans="1:6">
      <c r="B16" t="s">
        <v>107</v>
      </c>
    </row>
    <row r="18" spans="1:4">
      <c r="B18" t="s">
        <v>1255</v>
      </c>
      <c r="C18">
        <v>13</v>
      </c>
    </row>
    <row r="19" spans="1:4">
      <c r="B19" t="s">
        <v>1256</v>
      </c>
      <c r="C19">
        <v>7</v>
      </c>
    </row>
    <row r="20" spans="1:4">
      <c r="B20" t="s">
        <v>26</v>
      </c>
      <c r="C20">
        <v>3</v>
      </c>
    </row>
    <row r="21" spans="1:4">
      <c r="B21" t="s">
        <v>146</v>
      </c>
      <c r="C21">
        <v>3</v>
      </c>
    </row>
    <row r="22" spans="1:4">
      <c r="B22" t="s">
        <v>147</v>
      </c>
      <c r="C22">
        <v>4</v>
      </c>
    </row>
    <row r="23" spans="1:4">
      <c r="B23" t="s">
        <v>179</v>
      </c>
      <c r="C23">
        <v>0</v>
      </c>
    </row>
    <row r="24" spans="1:4">
      <c r="B24" t="s">
        <v>1241</v>
      </c>
      <c r="C24">
        <f>C18-C21</f>
        <v>10</v>
      </c>
    </row>
    <row r="25" spans="1:4">
      <c r="A25" t="s">
        <v>392</v>
      </c>
      <c r="B25" t="s">
        <v>99</v>
      </c>
    </row>
    <row r="27" spans="1:4">
      <c r="B27" t="s">
        <v>742</v>
      </c>
    </row>
    <row r="28" spans="1:4">
      <c r="B28" t="s">
        <v>743</v>
      </c>
    </row>
    <row r="29" spans="1:4">
      <c r="B29" t="s">
        <v>744</v>
      </c>
      <c r="C29" t="s">
        <v>745</v>
      </c>
    </row>
    <row r="30" spans="1:4">
      <c r="B30" t="s">
        <v>746</v>
      </c>
      <c r="C30" t="s">
        <v>747</v>
      </c>
    </row>
    <row r="31" spans="1:4">
      <c r="B31" t="s">
        <v>748</v>
      </c>
    </row>
    <row r="32" spans="1:4">
      <c r="B32" t="s">
        <v>749</v>
      </c>
      <c r="C32" t="s">
        <v>750</v>
      </c>
      <c r="D32" t="s">
        <v>751</v>
      </c>
    </row>
    <row r="33" spans="1:6">
      <c r="B33" t="s">
        <v>752</v>
      </c>
    </row>
    <row r="34" spans="1:6">
      <c r="B34" t="s">
        <v>753</v>
      </c>
    </row>
    <row r="35" spans="1:6">
      <c r="B35" t="s">
        <v>754</v>
      </c>
      <c r="C35" t="s">
        <v>755</v>
      </c>
    </row>
    <row r="36" spans="1:6" s="4" customFormat="1">
      <c r="A36"/>
      <c r="B36" t="s">
        <v>756</v>
      </c>
      <c r="C36"/>
      <c r="D36"/>
      <c r="E36"/>
      <c r="F36"/>
    </row>
    <row r="37" spans="1:6">
      <c r="B37" t="s">
        <v>757</v>
      </c>
      <c r="C37" t="s">
        <v>758</v>
      </c>
      <c r="D37" t="s">
        <v>759</v>
      </c>
    </row>
    <row r="38" spans="1:6">
      <c r="B38" t="s">
        <v>760</v>
      </c>
    </row>
    <row r="40" spans="1:6">
      <c r="B40" t="s">
        <v>761</v>
      </c>
    </row>
    <row r="42" spans="1:6">
      <c r="A42" t="s">
        <v>393</v>
      </c>
      <c r="B42" t="s">
        <v>99</v>
      </c>
    </row>
    <row r="44" spans="1:6">
      <c r="B44" t="s">
        <v>35</v>
      </c>
    </row>
    <row r="45" spans="1:6">
      <c r="B45" t="s">
        <v>36</v>
      </c>
    </row>
    <row r="46" spans="1:6">
      <c r="B46" t="s">
        <v>762</v>
      </c>
      <c r="C46" t="s">
        <v>763</v>
      </c>
    </row>
    <row r="47" spans="1:6">
      <c r="B47" t="s">
        <v>764</v>
      </c>
      <c r="C47" t="s">
        <v>765</v>
      </c>
    </row>
    <row r="48" spans="1:6">
      <c r="B48" t="s">
        <v>766</v>
      </c>
      <c r="C48" t="s">
        <v>767</v>
      </c>
    </row>
    <row r="49" spans="1:5">
      <c r="B49" t="s">
        <v>768</v>
      </c>
      <c r="C49" t="s">
        <v>750</v>
      </c>
      <c r="D49" t="s">
        <v>769</v>
      </c>
      <c r="E49" t="s">
        <v>770</v>
      </c>
    </row>
    <row r="50" spans="1:5">
      <c r="B50" t="s">
        <v>771</v>
      </c>
      <c r="C50" t="s">
        <v>772</v>
      </c>
    </row>
    <row r="51" spans="1:5">
      <c r="B51" t="s">
        <v>773</v>
      </c>
      <c r="C51" t="s">
        <v>758</v>
      </c>
      <c r="D51" t="s">
        <v>774</v>
      </c>
    </row>
    <row r="52" spans="1:5">
      <c r="B52" t="s">
        <v>775</v>
      </c>
      <c r="C52" t="s">
        <v>776</v>
      </c>
    </row>
    <row r="53" spans="1:5">
      <c r="B53" t="s">
        <v>777</v>
      </c>
      <c r="C53" t="s">
        <v>778</v>
      </c>
    </row>
    <row r="55" spans="1:5">
      <c r="B55" t="s">
        <v>419</v>
      </c>
      <c r="C55" t="s">
        <v>779</v>
      </c>
    </row>
    <row r="57" spans="1:5">
      <c r="A57">
        <v>0</v>
      </c>
      <c r="B57" t="s">
        <v>99</v>
      </c>
    </row>
    <row r="59" spans="1:5">
      <c r="B59" t="s">
        <v>87</v>
      </c>
    </row>
    <row r="60" spans="1:5">
      <c r="B60" t="s">
        <v>88</v>
      </c>
    </row>
    <row r="61" spans="1:5">
      <c r="B61" t="s">
        <v>780</v>
      </c>
      <c r="C61" t="s">
        <v>781</v>
      </c>
      <c r="D61" t="s">
        <v>782</v>
      </c>
    </row>
    <row r="62" spans="1:5">
      <c r="B62" t="s">
        <v>783</v>
      </c>
      <c r="C62" t="s">
        <v>784</v>
      </c>
    </row>
    <row r="63" spans="1:5">
      <c r="B63" t="s">
        <v>766</v>
      </c>
      <c r="C63" t="s">
        <v>785</v>
      </c>
    </row>
    <row r="64" spans="1:5">
      <c r="B64" t="s">
        <v>786</v>
      </c>
      <c r="C64" t="s">
        <v>787</v>
      </c>
    </row>
    <row r="65" spans="2:3">
      <c r="B65" t="s">
        <v>788</v>
      </c>
      <c r="C65" t="s">
        <v>789</v>
      </c>
    </row>
    <row r="66" spans="2:3">
      <c r="B66" t="s">
        <v>790</v>
      </c>
      <c r="C66" t="s">
        <v>791</v>
      </c>
    </row>
    <row r="67" spans="2:3">
      <c r="B67" t="s">
        <v>792</v>
      </c>
      <c r="C67" t="s">
        <v>793</v>
      </c>
    </row>
    <row r="68" spans="2:3">
      <c r="B68" t="s">
        <v>794</v>
      </c>
      <c r="C68" t="s">
        <v>795</v>
      </c>
    </row>
    <row r="69" spans="2:3">
      <c r="B69" t="s">
        <v>796</v>
      </c>
      <c r="C69" t="s">
        <v>797</v>
      </c>
    </row>
    <row r="71" spans="2:3">
      <c r="B71" t="s">
        <v>798</v>
      </c>
      <c r="C71" t="s">
        <v>779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C2BFF-5505-44EB-A130-FD6F89078911}">
  <dimension ref="A1:K125"/>
  <sheetViews>
    <sheetView topLeftCell="A10" workbookViewId="0">
      <selection activeCell="B23" sqref="B23"/>
    </sheetView>
  </sheetViews>
  <sheetFormatPr defaultRowHeight="15"/>
  <cols>
    <col min="2" max="2" width="63.5703125" customWidth="1"/>
  </cols>
  <sheetData>
    <row r="1" spans="1:6">
      <c r="A1" t="s">
        <v>434</v>
      </c>
      <c r="B1" t="s">
        <v>0</v>
      </c>
      <c r="C1" t="s">
        <v>9</v>
      </c>
      <c r="D1" t="s">
        <v>10</v>
      </c>
      <c r="E1" t="s">
        <v>11</v>
      </c>
    </row>
    <row r="2" spans="1:6">
      <c r="A2">
        <v>0</v>
      </c>
      <c r="B2" s="1" t="s">
        <v>28</v>
      </c>
      <c r="C2">
        <v>8.32</v>
      </c>
      <c r="D2" s="1" t="s">
        <v>33</v>
      </c>
      <c r="E2" t="s">
        <v>34</v>
      </c>
    </row>
    <row r="4" spans="1:6">
      <c r="B4" t="s">
        <v>30</v>
      </c>
    </row>
    <row r="6" spans="1:6">
      <c r="B6" t="s">
        <v>87</v>
      </c>
    </row>
    <row r="7" spans="1:6">
      <c r="B7" t="s">
        <v>88</v>
      </c>
    </row>
    <row r="8" spans="1:6">
      <c r="A8" s="4"/>
      <c r="B8" s="4" t="s">
        <v>31</v>
      </c>
      <c r="C8" s="4"/>
      <c r="D8" s="4"/>
      <c r="E8" s="4"/>
    </row>
    <row r="9" spans="1:6">
      <c r="A9" s="4"/>
      <c r="B9" s="4" t="s">
        <v>89</v>
      </c>
      <c r="C9" s="4"/>
      <c r="D9" s="4"/>
      <c r="E9" s="4"/>
      <c r="F9" s="4"/>
    </row>
    <row r="10" spans="1:6">
      <c r="B10" t="s">
        <v>90</v>
      </c>
      <c r="F10" s="4"/>
    </row>
    <row r="11" spans="1:6">
      <c r="B11" t="s">
        <v>91</v>
      </c>
    </row>
    <row r="12" spans="1:6">
      <c r="B12" t="s">
        <v>92</v>
      </c>
    </row>
    <row r="13" spans="1:6">
      <c r="B13" t="s">
        <v>93</v>
      </c>
    </row>
    <row r="14" spans="1:6">
      <c r="B14" t="s">
        <v>94</v>
      </c>
    </row>
    <row r="15" spans="1:6">
      <c r="B15" t="s">
        <v>95</v>
      </c>
    </row>
    <row r="16" spans="1:6">
      <c r="B16" t="s">
        <v>96</v>
      </c>
    </row>
    <row r="17" spans="1:11">
      <c r="B17" t="s">
        <v>97</v>
      </c>
    </row>
    <row r="18" spans="1:11">
      <c r="B18" t="s">
        <v>98</v>
      </c>
    </row>
    <row r="20" spans="1:11">
      <c r="B20" t="s">
        <v>32</v>
      </c>
    </row>
    <row r="22" spans="1:11">
      <c r="B22" t="s">
        <v>1257</v>
      </c>
      <c r="C22">
        <v>36</v>
      </c>
    </row>
    <row r="23" spans="1:11">
      <c r="B23" t="s">
        <v>1258</v>
      </c>
      <c r="C23">
        <v>11</v>
      </c>
    </row>
    <row r="24" spans="1:11">
      <c r="B24" t="s">
        <v>26</v>
      </c>
      <c r="C24">
        <v>2</v>
      </c>
    </row>
    <row r="25" spans="1:11">
      <c r="B25" t="s">
        <v>146</v>
      </c>
      <c r="C25">
        <v>2</v>
      </c>
    </row>
    <row r="26" spans="1:11">
      <c r="B26" t="s">
        <v>147</v>
      </c>
      <c r="C26">
        <v>9</v>
      </c>
    </row>
    <row r="27" spans="1:11">
      <c r="B27" t="s">
        <v>179</v>
      </c>
      <c r="C27">
        <v>9</v>
      </c>
    </row>
    <row r="28" spans="1:11">
      <c r="B28" t="s">
        <v>1241</v>
      </c>
      <c r="C28">
        <f>C22-C25</f>
        <v>34</v>
      </c>
    </row>
    <row r="29" spans="1:11">
      <c r="A29" t="s">
        <v>392</v>
      </c>
      <c r="B29" t="s">
        <v>53</v>
      </c>
      <c r="K29" s="1"/>
    </row>
    <row r="30" spans="1:11">
      <c r="B30" t="s">
        <v>180</v>
      </c>
      <c r="C30" t="s">
        <v>181</v>
      </c>
      <c r="D30" t="s">
        <v>298</v>
      </c>
      <c r="E30" t="s">
        <v>299</v>
      </c>
    </row>
    <row r="31" spans="1:11">
      <c r="B31" t="s">
        <v>148</v>
      </c>
      <c r="C31" t="s">
        <v>203</v>
      </c>
      <c r="D31" t="s">
        <v>311</v>
      </c>
      <c r="E31" t="s">
        <v>635</v>
      </c>
    </row>
    <row r="32" spans="1:11" s="4" customFormat="1">
      <c r="B32" s="4" t="s">
        <v>148</v>
      </c>
      <c r="C32" s="4" t="s">
        <v>203</v>
      </c>
      <c r="D32" s="4" t="s">
        <v>637</v>
      </c>
      <c r="E32" s="4" t="s">
        <v>638</v>
      </c>
      <c r="F32" s="4" t="s">
        <v>636</v>
      </c>
    </row>
    <row r="33" spans="1:11" s="4" customFormat="1">
      <c r="B33" s="4" t="s">
        <v>148</v>
      </c>
      <c r="C33" s="4">
        <v>2013</v>
      </c>
      <c r="D33" s="4" t="s">
        <v>639</v>
      </c>
      <c r="E33" s="4" t="s">
        <v>1186</v>
      </c>
      <c r="K33" s="4" t="s">
        <v>741</v>
      </c>
    </row>
    <row r="34" spans="1:11">
      <c r="B34" t="s">
        <v>148</v>
      </c>
      <c r="C34">
        <v>2016</v>
      </c>
      <c r="D34" t="s">
        <v>641</v>
      </c>
      <c r="E34" t="s">
        <v>642</v>
      </c>
      <c r="F34" t="s">
        <v>640</v>
      </c>
    </row>
    <row r="35" spans="1:11" s="4" customFormat="1">
      <c r="B35" s="4" t="s">
        <v>148</v>
      </c>
      <c r="C35" s="4">
        <v>2017</v>
      </c>
      <c r="D35" s="4" t="s">
        <v>644</v>
      </c>
      <c r="E35" s="4" t="s">
        <v>645</v>
      </c>
      <c r="F35" s="4" t="s">
        <v>643</v>
      </c>
    </row>
    <row r="36" spans="1:11" s="4" customFormat="1">
      <c r="A36"/>
      <c r="B36" t="s">
        <v>148</v>
      </c>
      <c r="C36" t="s">
        <v>203</v>
      </c>
      <c r="D36" t="s">
        <v>647</v>
      </c>
      <c r="E36" t="s">
        <v>648</v>
      </c>
      <c r="F36" t="s">
        <v>646</v>
      </c>
    </row>
    <row r="37" spans="1:11">
      <c r="B37" t="s">
        <v>148</v>
      </c>
      <c r="C37" t="s">
        <v>203</v>
      </c>
      <c r="D37" t="s">
        <v>650</v>
      </c>
      <c r="E37" t="s">
        <v>651</v>
      </c>
      <c r="F37" t="s">
        <v>649</v>
      </c>
    </row>
    <row r="38" spans="1:11">
      <c r="B38" t="s">
        <v>148</v>
      </c>
      <c r="C38" t="s">
        <v>203</v>
      </c>
      <c r="D38" t="s">
        <v>652</v>
      </c>
      <c r="E38" t="s">
        <v>653</v>
      </c>
    </row>
    <row r="39" spans="1:11">
      <c r="B39" t="s">
        <v>148</v>
      </c>
      <c r="C39" t="s">
        <v>203</v>
      </c>
      <c r="D39" t="s">
        <v>654</v>
      </c>
      <c r="E39" t="s">
        <v>655</v>
      </c>
    </row>
    <row r="40" spans="1:11">
      <c r="B40" t="s">
        <v>148</v>
      </c>
      <c r="C40" t="s">
        <v>203</v>
      </c>
      <c r="D40" t="s">
        <v>656</v>
      </c>
      <c r="E40" t="s">
        <v>657</v>
      </c>
    </row>
    <row r="41" spans="1:11">
      <c r="B41" t="s">
        <v>148</v>
      </c>
      <c r="C41" t="s">
        <v>203</v>
      </c>
      <c r="D41" t="s">
        <v>659</v>
      </c>
      <c r="E41" t="s">
        <v>660</v>
      </c>
      <c r="F41" t="s">
        <v>658</v>
      </c>
    </row>
    <row r="42" spans="1:11">
      <c r="B42" t="s">
        <v>148</v>
      </c>
      <c r="C42" t="s">
        <v>203</v>
      </c>
      <c r="D42" t="s">
        <v>207</v>
      </c>
      <c r="E42" t="s">
        <v>208</v>
      </c>
      <c r="F42" t="s">
        <v>661</v>
      </c>
    </row>
    <row r="43" spans="1:11">
      <c r="B43" t="s">
        <v>148</v>
      </c>
      <c r="C43" t="s">
        <v>203</v>
      </c>
      <c r="D43" t="s">
        <v>663</v>
      </c>
      <c r="E43" t="s">
        <v>664</v>
      </c>
      <c r="F43" t="s">
        <v>662</v>
      </c>
    </row>
    <row r="44" spans="1:11">
      <c r="B44" t="s">
        <v>148</v>
      </c>
      <c r="C44" t="s">
        <v>203</v>
      </c>
      <c r="D44" t="s">
        <v>667</v>
      </c>
      <c r="E44" t="s">
        <v>668</v>
      </c>
      <c r="F44" t="s">
        <v>665</v>
      </c>
    </row>
    <row r="45" spans="1:11">
      <c r="B45" t="s">
        <v>148</v>
      </c>
      <c r="C45" t="s">
        <v>203</v>
      </c>
      <c r="D45" t="s">
        <v>671</v>
      </c>
      <c r="E45" t="s">
        <v>672</v>
      </c>
      <c r="F45" t="s">
        <v>669</v>
      </c>
    </row>
    <row r="46" spans="1:11">
      <c r="B46" t="s">
        <v>148</v>
      </c>
      <c r="C46" t="s">
        <v>203</v>
      </c>
      <c r="D46" t="s">
        <v>673</v>
      </c>
      <c r="E46" t="s">
        <v>674</v>
      </c>
    </row>
    <row r="47" spans="1:11">
      <c r="B47" t="s">
        <v>55</v>
      </c>
    </row>
    <row r="49" spans="1:6">
      <c r="B49" t="s">
        <v>218</v>
      </c>
    </row>
    <row r="50" spans="1:6">
      <c r="B50" t="s">
        <v>29</v>
      </c>
    </row>
    <row r="51" spans="1:6">
      <c r="B51" t="s">
        <v>26</v>
      </c>
    </row>
    <row r="52" spans="1:6">
      <c r="B52" t="s">
        <v>146</v>
      </c>
    </row>
    <row r="53" spans="1:6">
      <c r="B53" t="s">
        <v>147</v>
      </c>
    </row>
    <row r="54" spans="1:6">
      <c r="B54" t="s">
        <v>179</v>
      </c>
    </row>
    <row r="56" spans="1:6">
      <c r="A56" t="s">
        <v>393</v>
      </c>
      <c r="B56" t="s">
        <v>53</v>
      </c>
    </row>
    <row r="57" spans="1:6">
      <c r="B57" t="s">
        <v>180</v>
      </c>
      <c r="C57" t="s">
        <v>181</v>
      </c>
      <c r="D57" t="s">
        <v>298</v>
      </c>
      <c r="E57" t="s">
        <v>299</v>
      </c>
    </row>
    <row r="58" spans="1:6">
      <c r="B58" t="s">
        <v>148</v>
      </c>
      <c r="C58" t="s">
        <v>203</v>
      </c>
      <c r="D58" t="s">
        <v>311</v>
      </c>
      <c r="E58" t="s">
        <v>635</v>
      </c>
    </row>
    <row r="59" spans="1:6">
      <c r="B59" t="s">
        <v>148</v>
      </c>
      <c r="C59" t="s">
        <v>203</v>
      </c>
      <c r="D59" t="s">
        <v>637</v>
      </c>
      <c r="E59" t="s">
        <v>676</v>
      </c>
      <c r="F59" t="s">
        <v>675</v>
      </c>
    </row>
    <row r="60" spans="1:6">
      <c r="B60" t="s">
        <v>148</v>
      </c>
      <c r="C60" t="s">
        <v>203</v>
      </c>
      <c r="D60" t="s">
        <v>639</v>
      </c>
      <c r="E60" t="s">
        <v>677</v>
      </c>
    </row>
    <row r="61" spans="1:6">
      <c r="B61" t="s">
        <v>148</v>
      </c>
      <c r="C61">
        <v>2016</v>
      </c>
      <c r="D61" t="s">
        <v>641</v>
      </c>
      <c r="E61" t="s">
        <v>679</v>
      </c>
      <c r="F61" t="s">
        <v>678</v>
      </c>
    </row>
    <row r="62" spans="1:6">
      <c r="B62" t="s">
        <v>148</v>
      </c>
      <c r="C62">
        <v>2017</v>
      </c>
      <c r="D62" t="s">
        <v>644</v>
      </c>
      <c r="E62" t="s">
        <v>680</v>
      </c>
    </row>
    <row r="63" spans="1:6">
      <c r="B63" t="s">
        <v>148</v>
      </c>
      <c r="C63" t="s">
        <v>203</v>
      </c>
      <c r="D63" t="s">
        <v>282</v>
      </c>
      <c r="E63" t="s">
        <v>681</v>
      </c>
    </row>
    <row r="64" spans="1:6">
      <c r="B64" t="s">
        <v>148</v>
      </c>
      <c r="C64" t="s">
        <v>203</v>
      </c>
      <c r="D64" t="s">
        <v>654</v>
      </c>
      <c r="E64" t="s">
        <v>655</v>
      </c>
      <c r="F64" t="s">
        <v>682</v>
      </c>
    </row>
    <row r="65" spans="2:7">
      <c r="B65" t="s">
        <v>148</v>
      </c>
      <c r="C65" t="s">
        <v>203</v>
      </c>
      <c r="D65" t="s">
        <v>683</v>
      </c>
      <c r="E65" t="s">
        <v>684</v>
      </c>
    </row>
    <row r="66" spans="2:7">
      <c r="B66" t="s">
        <v>148</v>
      </c>
      <c r="C66" t="s">
        <v>203</v>
      </c>
      <c r="D66" t="s">
        <v>686</v>
      </c>
      <c r="E66" t="s">
        <v>687</v>
      </c>
      <c r="F66" t="s">
        <v>685</v>
      </c>
    </row>
    <row r="67" spans="2:7">
      <c r="B67" t="s">
        <v>148</v>
      </c>
      <c r="C67" t="s">
        <v>203</v>
      </c>
      <c r="D67" t="s">
        <v>673</v>
      </c>
      <c r="E67" t="s">
        <v>688</v>
      </c>
    </row>
    <row r="68" spans="2:7">
      <c r="B68" t="s">
        <v>148</v>
      </c>
      <c r="C68" t="s">
        <v>203</v>
      </c>
      <c r="D68" t="s">
        <v>663</v>
      </c>
      <c r="E68" t="s">
        <v>690</v>
      </c>
      <c r="F68" t="s">
        <v>689</v>
      </c>
    </row>
    <row r="69" spans="2:7">
      <c r="B69" t="s">
        <v>148</v>
      </c>
      <c r="C69" t="s">
        <v>203</v>
      </c>
      <c r="D69" t="s">
        <v>693</v>
      </c>
      <c r="E69" t="s">
        <v>694</v>
      </c>
      <c r="F69" t="s">
        <v>691</v>
      </c>
    </row>
    <row r="70" spans="2:7">
      <c r="B70" t="s">
        <v>148</v>
      </c>
      <c r="C70" t="s">
        <v>203</v>
      </c>
      <c r="D70" t="s">
        <v>650</v>
      </c>
      <c r="E70" t="s">
        <v>695</v>
      </c>
    </row>
    <row r="71" spans="2:7">
      <c r="B71" t="s">
        <v>148</v>
      </c>
      <c r="C71" t="s">
        <v>203</v>
      </c>
      <c r="D71" t="s">
        <v>696</v>
      </c>
      <c r="E71" t="s">
        <v>697</v>
      </c>
    </row>
    <row r="72" spans="2:7">
      <c r="B72" t="s">
        <v>148</v>
      </c>
      <c r="C72" t="s">
        <v>203</v>
      </c>
      <c r="D72" t="s">
        <v>667</v>
      </c>
      <c r="E72" t="s">
        <v>668</v>
      </c>
      <c r="F72" t="s">
        <v>698</v>
      </c>
    </row>
    <row r="73" spans="2:7">
      <c r="B73" t="s">
        <v>148</v>
      </c>
      <c r="C73" t="s">
        <v>203</v>
      </c>
      <c r="D73" t="s">
        <v>671</v>
      </c>
      <c r="E73" t="s">
        <v>672</v>
      </c>
      <c r="F73" t="s">
        <v>669</v>
      </c>
    </row>
    <row r="74" spans="2:7">
      <c r="B74" t="s">
        <v>148</v>
      </c>
      <c r="C74" t="s">
        <v>203</v>
      </c>
      <c r="D74" t="s">
        <v>656</v>
      </c>
      <c r="E74" t="s">
        <v>700</v>
      </c>
    </row>
    <row r="75" spans="2:7">
      <c r="B75" t="s">
        <v>148</v>
      </c>
      <c r="C75" t="s">
        <v>203</v>
      </c>
      <c r="D75" t="s">
        <v>701</v>
      </c>
      <c r="E75" t="s">
        <v>702</v>
      </c>
    </row>
    <row r="76" spans="2:7">
      <c r="B76" t="s">
        <v>148</v>
      </c>
      <c r="C76" t="s">
        <v>203</v>
      </c>
      <c r="D76" t="s">
        <v>704</v>
      </c>
      <c r="E76" t="s">
        <v>705</v>
      </c>
      <c r="F76" t="s">
        <v>703</v>
      </c>
    </row>
    <row r="77" spans="2:7">
      <c r="B77" t="s">
        <v>148</v>
      </c>
      <c r="C77" t="s">
        <v>203</v>
      </c>
      <c r="D77" t="s">
        <v>709</v>
      </c>
      <c r="E77" t="s">
        <v>710</v>
      </c>
      <c r="F77" t="s">
        <v>706</v>
      </c>
      <c r="G77" t="s">
        <v>666</v>
      </c>
    </row>
    <row r="78" spans="2:7">
      <c r="B78" t="s">
        <v>55</v>
      </c>
      <c r="F78" t="s">
        <v>711</v>
      </c>
      <c r="G78" t="s">
        <v>670</v>
      </c>
    </row>
    <row r="79" spans="2:7">
      <c r="B79" t="s">
        <v>218</v>
      </c>
    </row>
    <row r="80" spans="2:7">
      <c r="B80" t="s">
        <v>29</v>
      </c>
    </row>
    <row r="81" spans="1:6">
      <c r="B81" t="s">
        <v>26</v>
      </c>
    </row>
    <row r="82" spans="1:6">
      <c r="B82" t="s">
        <v>146</v>
      </c>
    </row>
    <row r="83" spans="1:6">
      <c r="B83" t="s">
        <v>147</v>
      </c>
    </row>
    <row r="84" spans="1:6">
      <c r="B84" t="s">
        <v>179</v>
      </c>
    </row>
    <row r="85" spans="1:6">
      <c r="A85">
        <v>0</v>
      </c>
    </row>
    <row r="86" spans="1:6">
      <c r="B86" t="s">
        <v>180</v>
      </c>
      <c r="C86" t="s">
        <v>181</v>
      </c>
      <c r="D86" t="s">
        <v>298</v>
      </c>
      <c r="E86" t="s">
        <v>299</v>
      </c>
    </row>
    <row r="87" spans="1:6">
      <c r="B87" t="s">
        <v>148</v>
      </c>
      <c r="C87" t="s">
        <v>203</v>
      </c>
      <c r="D87" t="s">
        <v>311</v>
      </c>
      <c r="E87" t="s">
        <v>635</v>
      </c>
    </row>
    <row r="88" spans="1:6">
      <c r="B88" t="s">
        <v>148</v>
      </c>
      <c r="C88" t="s">
        <v>203</v>
      </c>
      <c r="D88" t="s">
        <v>637</v>
      </c>
      <c r="E88" t="s">
        <v>713</v>
      </c>
      <c r="F88" t="s">
        <v>712</v>
      </c>
    </row>
    <row r="89" spans="1:6">
      <c r="B89" t="s">
        <v>148</v>
      </c>
      <c r="C89">
        <v>2013</v>
      </c>
      <c r="D89" t="s">
        <v>639</v>
      </c>
      <c r="E89" t="s">
        <v>677</v>
      </c>
    </row>
    <row r="90" spans="1:6">
      <c r="B90" t="s">
        <v>148</v>
      </c>
      <c r="C90">
        <v>2017</v>
      </c>
      <c r="D90" t="s">
        <v>644</v>
      </c>
      <c r="E90" t="s">
        <v>715</v>
      </c>
      <c r="F90" t="s">
        <v>714</v>
      </c>
    </row>
    <row r="91" spans="1:6">
      <c r="B91" t="s">
        <v>148</v>
      </c>
      <c r="C91" t="s">
        <v>203</v>
      </c>
      <c r="D91" t="s">
        <v>282</v>
      </c>
      <c r="E91" t="s">
        <v>719</v>
      </c>
      <c r="F91" t="s">
        <v>716</v>
      </c>
    </row>
    <row r="92" spans="1:6">
      <c r="B92" t="s">
        <v>148</v>
      </c>
      <c r="C92" t="s">
        <v>203</v>
      </c>
      <c r="D92" t="s">
        <v>721</v>
      </c>
      <c r="E92" t="s">
        <v>722</v>
      </c>
      <c r="F92" t="s">
        <v>720</v>
      </c>
    </row>
    <row r="93" spans="1:6">
      <c r="B93" t="s">
        <v>148</v>
      </c>
      <c r="C93" t="s">
        <v>203</v>
      </c>
      <c r="D93" t="s">
        <v>654</v>
      </c>
      <c r="E93" t="s">
        <v>725</v>
      </c>
      <c r="F93" t="s">
        <v>723</v>
      </c>
    </row>
    <row r="94" spans="1:6">
      <c r="B94" t="s">
        <v>148</v>
      </c>
      <c r="C94" t="s">
        <v>203</v>
      </c>
      <c r="D94" t="s">
        <v>727</v>
      </c>
      <c r="E94" t="s">
        <v>728</v>
      </c>
      <c r="F94" t="s">
        <v>726</v>
      </c>
    </row>
    <row r="95" spans="1:6">
      <c r="B95" t="s">
        <v>148</v>
      </c>
      <c r="C95" t="s">
        <v>203</v>
      </c>
      <c r="D95" t="s">
        <v>641</v>
      </c>
      <c r="E95" t="s">
        <v>702</v>
      </c>
    </row>
    <row r="96" spans="1:6">
      <c r="B96" t="s">
        <v>148</v>
      </c>
      <c r="C96" t="s">
        <v>203</v>
      </c>
      <c r="D96" t="s">
        <v>683</v>
      </c>
      <c r="E96" t="s">
        <v>684</v>
      </c>
      <c r="F96" t="s">
        <v>729</v>
      </c>
    </row>
    <row r="97" spans="2:8">
      <c r="B97" t="s">
        <v>148</v>
      </c>
      <c r="C97" t="s">
        <v>203</v>
      </c>
      <c r="D97" t="s">
        <v>663</v>
      </c>
      <c r="E97" t="s">
        <v>732</v>
      </c>
      <c r="F97" t="s">
        <v>731</v>
      </c>
    </row>
    <row r="98" spans="2:8">
      <c r="B98" t="s">
        <v>148</v>
      </c>
      <c r="C98" t="s">
        <v>203</v>
      </c>
      <c r="D98" t="s">
        <v>667</v>
      </c>
      <c r="E98" t="s">
        <v>668</v>
      </c>
    </row>
    <row r="99" spans="2:8">
      <c r="B99" t="s">
        <v>148</v>
      </c>
      <c r="C99" t="s">
        <v>203</v>
      </c>
      <c r="D99" t="s">
        <v>734</v>
      </c>
      <c r="E99" t="s">
        <v>735</v>
      </c>
      <c r="F99" t="s">
        <v>669</v>
      </c>
    </row>
    <row r="100" spans="2:8">
      <c r="B100" t="s">
        <v>148</v>
      </c>
      <c r="C100" t="s">
        <v>203</v>
      </c>
      <c r="D100" t="s">
        <v>737</v>
      </c>
      <c r="E100" t="s">
        <v>738</v>
      </c>
      <c r="F100" t="s">
        <v>736</v>
      </c>
      <c r="G100" t="s">
        <v>692</v>
      </c>
    </row>
    <row r="101" spans="2:8">
      <c r="B101" t="s">
        <v>148</v>
      </c>
      <c r="C101" t="s">
        <v>203</v>
      </c>
      <c r="D101" t="s">
        <v>739</v>
      </c>
      <c r="E101" t="s">
        <v>740</v>
      </c>
    </row>
    <row r="102" spans="2:8">
      <c r="B102" t="s">
        <v>55</v>
      </c>
    </row>
    <row r="103" spans="2:8">
      <c r="B103" t="s">
        <v>218</v>
      </c>
    </row>
    <row r="104" spans="2:8">
      <c r="B104" t="s">
        <v>29</v>
      </c>
      <c r="G104" t="s">
        <v>699</v>
      </c>
    </row>
    <row r="105" spans="2:8">
      <c r="B105" t="s">
        <v>26</v>
      </c>
    </row>
    <row r="106" spans="2:8">
      <c r="B106" t="s">
        <v>146</v>
      </c>
    </row>
    <row r="107" spans="2:8">
      <c r="B107" t="s">
        <v>147</v>
      </c>
    </row>
    <row r="108" spans="2:8">
      <c r="B108" t="s">
        <v>179</v>
      </c>
      <c r="G108" t="s">
        <v>707</v>
      </c>
      <c r="H108" t="s">
        <v>708</v>
      </c>
    </row>
    <row r="117" spans="7:8">
      <c r="G117" t="s">
        <v>717</v>
      </c>
      <c r="H117" t="s">
        <v>718</v>
      </c>
    </row>
    <row r="119" spans="7:8">
      <c r="G119" t="s">
        <v>724</v>
      </c>
    </row>
    <row r="122" spans="7:8">
      <c r="G122" t="s">
        <v>730</v>
      </c>
    </row>
    <row r="125" spans="7:8">
      <c r="G125" t="s">
        <v>733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AAF1F-53B0-45CC-8FC0-E9209E7C3C30}">
  <dimension ref="A1:I80"/>
  <sheetViews>
    <sheetView workbookViewId="0">
      <selection activeCell="B18" sqref="B18"/>
    </sheetView>
  </sheetViews>
  <sheetFormatPr defaultRowHeight="15"/>
  <cols>
    <col min="2" max="2" width="63.5703125" customWidth="1"/>
    <col min="4" max="4" width="27.28515625" customWidth="1"/>
    <col min="5" max="5" width="21.140625" customWidth="1"/>
  </cols>
  <sheetData>
    <row r="1" spans="1:9">
      <c r="A1" t="s">
        <v>434</v>
      </c>
      <c r="B1" t="s">
        <v>0</v>
      </c>
      <c r="C1" t="s">
        <v>9</v>
      </c>
      <c r="D1" t="s">
        <v>10</v>
      </c>
      <c r="E1" t="s">
        <v>11</v>
      </c>
    </row>
    <row r="2" spans="1:9">
      <c r="A2">
        <v>0</v>
      </c>
      <c r="B2" s="1" t="s">
        <v>58</v>
      </c>
      <c r="C2">
        <v>9.44</v>
      </c>
      <c r="D2" s="1" t="s">
        <v>18</v>
      </c>
      <c r="E2">
        <v>8</v>
      </c>
    </row>
    <row r="4" spans="1:9">
      <c r="B4" t="s">
        <v>53</v>
      </c>
    </row>
    <row r="5" spans="1:9">
      <c r="B5" t="s">
        <v>180</v>
      </c>
      <c r="C5" t="s">
        <v>181</v>
      </c>
      <c r="D5" t="s">
        <v>182</v>
      </c>
      <c r="E5" t="s">
        <v>183</v>
      </c>
    </row>
    <row r="6" spans="1:9" s="4" customFormat="1">
      <c r="B6" s="4" t="s">
        <v>148</v>
      </c>
      <c r="C6" s="4">
        <v>2010</v>
      </c>
      <c r="D6" s="4" t="s">
        <v>184</v>
      </c>
      <c r="E6" s="4" t="s">
        <v>185</v>
      </c>
      <c r="F6" s="4" t="s">
        <v>186</v>
      </c>
      <c r="G6" s="4" t="s">
        <v>187</v>
      </c>
      <c r="H6" s="4" t="s">
        <v>188</v>
      </c>
      <c r="I6" s="4" t="s">
        <v>189</v>
      </c>
    </row>
    <row r="7" spans="1:9" s="7" customFormat="1">
      <c r="B7" s="7" t="s">
        <v>148</v>
      </c>
      <c r="C7" s="7">
        <v>2014</v>
      </c>
      <c r="D7" s="7" t="s">
        <v>190</v>
      </c>
      <c r="E7" s="7" t="s">
        <v>191</v>
      </c>
      <c r="F7" s="7" t="s">
        <v>192</v>
      </c>
    </row>
    <row r="8" spans="1:9">
      <c r="B8" t="s">
        <v>148</v>
      </c>
      <c r="C8">
        <v>2016</v>
      </c>
      <c r="D8" t="s">
        <v>193</v>
      </c>
      <c r="E8" t="s">
        <v>194</v>
      </c>
      <c r="F8" t="s">
        <v>195</v>
      </c>
    </row>
    <row r="9" spans="1:9">
      <c r="B9" t="s">
        <v>148</v>
      </c>
      <c r="C9">
        <v>2016</v>
      </c>
      <c r="D9" t="s">
        <v>196</v>
      </c>
      <c r="E9" t="s">
        <v>197</v>
      </c>
      <c r="F9" t="s">
        <v>198</v>
      </c>
      <c r="G9" t="s">
        <v>199</v>
      </c>
      <c r="H9" t="s">
        <v>200</v>
      </c>
    </row>
    <row r="10" spans="1:9">
      <c r="B10" t="s">
        <v>148</v>
      </c>
      <c r="C10">
        <v>2021</v>
      </c>
      <c r="D10" t="s">
        <v>201</v>
      </c>
      <c r="E10" t="s">
        <v>202</v>
      </c>
    </row>
    <row r="11" spans="1:9" s="4" customFormat="1">
      <c r="B11" s="4" t="s">
        <v>148</v>
      </c>
      <c r="C11" s="4" t="s">
        <v>203</v>
      </c>
      <c r="D11" s="4" t="s">
        <v>204</v>
      </c>
      <c r="E11" s="4" t="s">
        <v>205</v>
      </c>
      <c r="F11" s="4" t="s">
        <v>206</v>
      </c>
    </row>
    <row r="12" spans="1:9">
      <c r="B12" t="s">
        <v>148</v>
      </c>
      <c r="C12" t="s">
        <v>203</v>
      </c>
      <c r="D12" t="s">
        <v>207</v>
      </c>
      <c r="E12" t="s">
        <v>208</v>
      </c>
      <c r="F12" t="s">
        <v>176</v>
      </c>
    </row>
    <row r="13" spans="1:9" s="4" customFormat="1">
      <c r="B13" s="4" t="s">
        <v>148</v>
      </c>
      <c r="C13" s="4" t="s">
        <v>203</v>
      </c>
      <c r="D13" s="4" t="s">
        <v>209</v>
      </c>
      <c r="E13" s="4" t="s">
        <v>210</v>
      </c>
      <c r="F13" s="4" t="s">
        <v>211</v>
      </c>
    </row>
    <row r="14" spans="1:9">
      <c r="B14" t="s">
        <v>148</v>
      </c>
      <c r="C14" t="s">
        <v>203</v>
      </c>
      <c r="D14" t="s">
        <v>212</v>
      </c>
      <c r="E14" t="s">
        <v>213</v>
      </c>
      <c r="F14" t="s">
        <v>214</v>
      </c>
    </row>
    <row r="15" spans="1:9">
      <c r="B15" t="s">
        <v>148</v>
      </c>
      <c r="C15" t="s">
        <v>203</v>
      </c>
      <c r="D15" t="s">
        <v>215</v>
      </c>
      <c r="E15" t="s">
        <v>216</v>
      </c>
      <c r="F15" t="s">
        <v>217</v>
      </c>
    </row>
    <row r="16" spans="1:9">
      <c r="B16" t="s">
        <v>55</v>
      </c>
    </row>
    <row r="17" spans="1:6">
      <c r="B17" t="s">
        <v>1259</v>
      </c>
      <c r="C17">
        <v>22</v>
      </c>
    </row>
    <row r="18" spans="1:6">
      <c r="B18" t="s">
        <v>1260</v>
      </c>
      <c r="C18">
        <v>10</v>
      </c>
    </row>
    <row r="19" spans="1:6">
      <c r="B19" t="s">
        <v>26</v>
      </c>
      <c r="C19">
        <v>3</v>
      </c>
    </row>
    <row r="20" spans="1:6">
      <c r="B20" t="s">
        <v>146</v>
      </c>
      <c r="C20">
        <v>3</v>
      </c>
    </row>
    <row r="21" spans="1:6">
      <c r="B21" t="s">
        <v>147</v>
      </c>
      <c r="C21">
        <v>7</v>
      </c>
    </row>
    <row r="22" spans="1:6">
      <c r="B22" t="s">
        <v>179</v>
      </c>
      <c r="C22">
        <v>3</v>
      </c>
    </row>
    <row r="23" spans="1:6">
      <c r="B23" t="s">
        <v>1241</v>
      </c>
      <c r="C23">
        <f>C17-C20</f>
        <v>19</v>
      </c>
    </row>
    <row r="24" spans="1:6">
      <c r="A24" t="s">
        <v>392</v>
      </c>
      <c r="B24" t="s">
        <v>479</v>
      </c>
      <c r="C24" t="s">
        <v>480</v>
      </c>
    </row>
    <row r="26" spans="1:6">
      <c r="B26" t="s">
        <v>1</v>
      </c>
    </row>
    <row r="27" spans="1:6">
      <c r="B27" t="s">
        <v>2</v>
      </c>
    </row>
    <row r="28" spans="1:6" s="4" customFormat="1">
      <c r="B28" s="4" t="s">
        <v>481</v>
      </c>
      <c r="C28" s="4" t="s">
        <v>482</v>
      </c>
      <c r="D28" s="4" t="s">
        <v>187</v>
      </c>
      <c r="E28" s="4" t="s">
        <v>188</v>
      </c>
      <c r="F28" s="4" t="s">
        <v>483</v>
      </c>
    </row>
    <row r="29" spans="1:6" s="7" customFormat="1">
      <c r="B29" s="7" t="s">
        <v>484</v>
      </c>
      <c r="C29" s="7" t="s">
        <v>485</v>
      </c>
    </row>
    <row r="30" spans="1:6">
      <c r="B30" t="s">
        <v>486</v>
      </c>
      <c r="C30" t="s">
        <v>487</v>
      </c>
    </row>
    <row r="31" spans="1:6">
      <c r="B31" t="s">
        <v>488</v>
      </c>
    </row>
    <row r="32" spans="1:6">
      <c r="B32" t="s">
        <v>489</v>
      </c>
      <c r="C32" t="s">
        <v>490</v>
      </c>
    </row>
    <row r="33" spans="1:9">
      <c r="B33" t="s">
        <v>491</v>
      </c>
      <c r="C33" t="s">
        <v>492</v>
      </c>
    </row>
    <row r="34" spans="1:9">
      <c r="B34" t="s">
        <v>493</v>
      </c>
      <c r="C34" t="s">
        <v>494</v>
      </c>
      <c r="D34" t="s">
        <v>495</v>
      </c>
    </row>
    <row r="36" spans="1:9">
      <c r="B36" t="s">
        <v>496</v>
      </c>
    </row>
    <row r="38" spans="1:9">
      <c r="B38" t="s">
        <v>218</v>
      </c>
      <c r="C38">
        <v>22</v>
      </c>
    </row>
    <row r="39" spans="1:9">
      <c r="B39" t="s">
        <v>29</v>
      </c>
      <c r="C39">
        <v>7</v>
      </c>
    </row>
    <row r="40" spans="1:9">
      <c r="B40" t="s">
        <v>26</v>
      </c>
      <c r="C40">
        <v>1</v>
      </c>
    </row>
    <row r="41" spans="1:9">
      <c r="B41" t="s">
        <v>146</v>
      </c>
      <c r="C41">
        <v>1</v>
      </c>
    </row>
    <row r="42" spans="1:9">
      <c r="B42" t="s">
        <v>147</v>
      </c>
      <c r="C42">
        <v>6</v>
      </c>
    </row>
    <row r="43" spans="1:9">
      <c r="B43" t="s">
        <v>179</v>
      </c>
      <c r="C43">
        <v>3</v>
      </c>
    </row>
    <row r="45" spans="1:9">
      <c r="A45" t="s">
        <v>393</v>
      </c>
      <c r="B45" t="s">
        <v>53</v>
      </c>
    </row>
    <row r="46" spans="1:9">
      <c r="B46" t="s">
        <v>180</v>
      </c>
      <c r="C46" t="s">
        <v>181</v>
      </c>
      <c r="D46" t="s">
        <v>182</v>
      </c>
      <c r="E46" t="s">
        <v>183</v>
      </c>
    </row>
    <row r="47" spans="1:9" s="4" customFormat="1">
      <c r="B47" s="4" t="s">
        <v>148</v>
      </c>
      <c r="C47" s="4">
        <v>2010</v>
      </c>
      <c r="D47" s="4" t="s">
        <v>184</v>
      </c>
      <c r="E47" s="4" t="s">
        <v>185</v>
      </c>
      <c r="F47" s="4" t="s">
        <v>186</v>
      </c>
      <c r="G47" s="4" t="s">
        <v>187</v>
      </c>
      <c r="H47" s="4" t="s">
        <v>188</v>
      </c>
      <c r="I47" s="4" t="s">
        <v>189</v>
      </c>
    </row>
    <row r="48" spans="1:9">
      <c r="B48" t="s">
        <v>148</v>
      </c>
      <c r="C48">
        <v>2014</v>
      </c>
      <c r="D48" t="s">
        <v>190</v>
      </c>
      <c r="E48" t="s">
        <v>497</v>
      </c>
    </row>
    <row r="49" spans="1:9">
      <c r="B49" t="s">
        <v>148</v>
      </c>
      <c r="C49">
        <v>2014</v>
      </c>
      <c r="D49" t="s">
        <v>498</v>
      </c>
      <c r="E49" t="s">
        <v>499</v>
      </c>
      <c r="F49" t="s">
        <v>500</v>
      </c>
      <c r="G49" t="s">
        <v>240</v>
      </c>
      <c r="H49" t="s">
        <v>501</v>
      </c>
    </row>
    <row r="50" spans="1:9">
      <c r="B50" t="s">
        <v>148</v>
      </c>
      <c r="C50">
        <v>2016</v>
      </c>
      <c r="D50" t="s">
        <v>193</v>
      </c>
      <c r="E50" t="s">
        <v>502</v>
      </c>
      <c r="F50" t="s">
        <v>503</v>
      </c>
    </row>
    <row r="51" spans="1:9">
      <c r="B51" t="s">
        <v>148</v>
      </c>
      <c r="C51">
        <v>2021</v>
      </c>
      <c r="D51" t="s">
        <v>504</v>
      </c>
      <c r="E51" t="s">
        <v>202</v>
      </c>
    </row>
    <row r="52" spans="1:9">
      <c r="B52" t="s">
        <v>55</v>
      </c>
    </row>
    <row r="54" spans="1:9">
      <c r="B54" t="s">
        <v>218</v>
      </c>
      <c r="C54">
        <v>22</v>
      </c>
    </row>
    <row r="55" spans="1:9">
      <c r="B55" t="s">
        <v>29</v>
      </c>
      <c r="C55">
        <v>5</v>
      </c>
    </row>
    <row r="56" spans="1:9">
      <c r="B56" t="s">
        <v>26</v>
      </c>
      <c r="C56">
        <v>1</v>
      </c>
    </row>
    <row r="57" spans="1:9">
      <c r="B57" t="s">
        <v>146</v>
      </c>
      <c r="C57">
        <v>1</v>
      </c>
    </row>
    <row r="58" spans="1:9">
      <c r="B58" t="s">
        <v>147</v>
      </c>
      <c r="C58">
        <v>4</v>
      </c>
    </row>
    <row r="59" spans="1:9">
      <c r="B59" t="s">
        <v>179</v>
      </c>
      <c r="C59">
        <v>2</v>
      </c>
    </row>
    <row r="60" spans="1:9">
      <c r="A60">
        <v>0</v>
      </c>
      <c r="B60" t="s">
        <v>53</v>
      </c>
    </row>
    <row r="61" spans="1:9">
      <c r="B61" t="s">
        <v>180</v>
      </c>
      <c r="C61" t="s">
        <v>181</v>
      </c>
      <c r="D61" t="s">
        <v>182</v>
      </c>
      <c r="E61" t="s">
        <v>183</v>
      </c>
    </row>
    <row r="62" spans="1:9" s="4" customFormat="1">
      <c r="B62" s="4" t="s">
        <v>148</v>
      </c>
      <c r="C62" s="4">
        <v>2010</v>
      </c>
      <c r="D62" s="4" t="s">
        <v>184</v>
      </c>
      <c r="E62" s="4" t="s">
        <v>185</v>
      </c>
      <c r="F62" s="4" t="s">
        <v>186</v>
      </c>
      <c r="G62" s="4" t="s">
        <v>187</v>
      </c>
      <c r="H62" s="4" t="s">
        <v>188</v>
      </c>
      <c r="I62" s="4" t="s">
        <v>189</v>
      </c>
    </row>
    <row r="63" spans="1:9">
      <c r="B63" t="s">
        <v>148</v>
      </c>
      <c r="C63">
        <v>2014</v>
      </c>
      <c r="D63" t="s">
        <v>190</v>
      </c>
      <c r="E63" t="s">
        <v>191</v>
      </c>
      <c r="F63" t="s">
        <v>192</v>
      </c>
    </row>
    <row r="64" spans="1:9">
      <c r="B64" t="s">
        <v>148</v>
      </c>
      <c r="C64">
        <v>2016</v>
      </c>
      <c r="D64" t="s">
        <v>193</v>
      </c>
      <c r="E64" t="s">
        <v>194</v>
      </c>
      <c r="F64" t="s">
        <v>505</v>
      </c>
    </row>
    <row r="65" spans="2:9">
      <c r="B65" t="s">
        <v>148</v>
      </c>
      <c r="C65">
        <v>2016</v>
      </c>
      <c r="D65" t="s">
        <v>506</v>
      </c>
      <c r="E65" t="s">
        <v>507</v>
      </c>
    </row>
    <row r="66" spans="2:9">
      <c r="B66" t="s">
        <v>148</v>
      </c>
      <c r="C66">
        <v>2016</v>
      </c>
      <c r="D66" t="s">
        <v>196</v>
      </c>
      <c r="E66" t="s">
        <v>197</v>
      </c>
      <c r="F66" t="s">
        <v>198</v>
      </c>
      <c r="G66" t="s">
        <v>199</v>
      </c>
      <c r="H66" t="s">
        <v>200</v>
      </c>
    </row>
    <row r="67" spans="2:9">
      <c r="B67" t="s">
        <v>148</v>
      </c>
      <c r="C67">
        <v>2021</v>
      </c>
      <c r="D67" t="s">
        <v>504</v>
      </c>
      <c r="E67" t="s">
        <v>202</v>
      </c>
    </row>
    <row r="68" spans="2:9" s="4" customFormat="1">
      <c r="B68" s="4" t="s">
        <v>148</v>
      </c>
      <c r="C68" s="4" t="s">
        <v>203</v>
      </c>
      <c r="D68" s="4" t="s">
        <v>204</v>
      </c>
      <c r="E68" s="4" t="s">
        <v>205</v>
      </c>
      <c r="F68" s="4" t="s">
        <v>508</v>
      </c>
    </row>
    <row r="69" spans="2:9">
      <c r="B69" t="s">
        <v>148</v>
      </c>
      <c r="C69" t="s">
        <v>203</v>
      </c>
      <c r="D69" t="s">
        <v>207</v>
      </c>
      <c r="E69" t="s">
        <v>208</v>
      </c>
      <c r="F69" t="s">
        <v>176</v>
      </c>
    </row>
    <row r="70" spans="2:9">
      <c r="B70" t="s">
        <v>148</v>
      </c>
      <c r="C70" t="s">
        <v>203</v>
      </c>
      <c r="D70" t="s">
        <v>509</v>
      </c>
      <c r="E70" t="s">
        <v>510</v>
      </c>
      <c r="F70" t="s">
        <v>214</v>
      </c>
    </row>
    <row r="71" spans="2:9" s="4" customFormat="1">
      <c r="B71" s="4" t="s">
        <v>148</v>
      </c>
      <c r="C71" s="4" t="s">
        <v>203</v>
      </c>
      <c r="D71" s="4" t="s">
        <v>209</v>
      </c>
      <c r="E71" s="4" t="s">
        <v>511</v>
      </c>
      <c r="F71" s="4" t="s">
        <v>512</v>
      </c>
    </row>
    <row r="72" spans="2:9">
      <c r="B72" t="s">
        <v>148</v>
      </c>
      <c r="C72" t="s">
        <v>203</v>
      </c>
      <c r="D72" t="s">
        <v>272</v>
      </c>
      <c r="E72" t="s">
        <v>273</v>
      </c>
      <c r="F72" t="s">
        <v>274</v>
      </c>
      <c r="G72" t="s">
        <v>275</v>
      </c>
      <c r="H72" t="s">
        <v>513</v>
      </c>
      <c r="I72" t="s">
        <v>514</v>
      </c>
    </row>
    <row r="73" spans="2:9">
      <c r="B73" t="s">
        <v>55</v>
      </c>
    </row>
    <row r="75" spans="2:9">
      <c r="B75" t="s">
        <v>218</v>
      </c>
      <c r="C75">
        <v>22</v>
      </c>
    </row>
    <row r="76" spans="2:9">
      <c r="B76" t="s">
        <v>29</v>
      </c>
      <c r="C76">
        <v>11</v>
      </c>
    </row>
    <row r="77" spans="2:9">
      <c r="B77" t="s">
        <v>26</v>
      </c>
      <c r="C77">
        <v>3</v>
      </c>
    </row>
    <row r="78" spans="2:9">
      <c r="B78" t="s">
        <v>146</v>
      </c>
      <c r="C78">
        <v>3</v>
      </c>
    </row>
    <row r="79" spans="2:9">
      <c r="B79" t="s">
        <v>147</v>
      </c>
      <c r="C79">
        <v>8</v>
      </c>
    </row>
    <row r="80" spans="2:9">
      <c r="B80" t="s">
        <v>179</v>
      </c>
      <c r="C80">
        <v>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E1FA-BED4-4A55-8F3D-4CEB65982BF3}">
  <dimension ref="A1:H76"/>
  <sheetViews>
    <sheetView workbookViewId="0">
      <selection activeCell="F8" sqref="F8"/>
    </sheetView>
  </sheetViews>
  <sheetFormatPr defaultRowHeight="15"/>
  <cols>
    <col min="2" max="2" width="63.5703125" customWidth="1"/>
    <col min="4" max="4" width="33.140625" customWidth="1"/>
  </cols>
  <sheetData>
    <row r="1" spans="1:8">
      <c r="A1" t="s">
        <v>434</v>
      </c>
      <c r="B1" t="s">
        <v>0</v>
      </c>
      <c r="C1" t="s">
        <v>9</v>
      </c>
      <c r="D1" t="s">
        <v>10</v>
      </c>
      <c r="E1" t="s">
        <v>11</v>
      </c>
    </row>
    <row r="2" spans="1:8">
      <c r="A2">
        <v>0</v>
      </c>
      <c r="B2" s="1" t="s">
        <v>42</v>
      </c>
      <c r="C2" t="s">
        <v>74</v>
      </c>
      <c r="D2" s="1" t="s">
        <v>27</v>
      </c>
      <c r="E2" t="s">
        <v>75</v>
      </c>
    </row>
    <row r="3" spans="1:8">
      <c r="B3" t="s">
        <v>53</v>
      </c>
    </row>
    <row r="4" spans="1:8">
      <c r="B4" t="s">
        <v>180</v>
      </c>
      <c r="C4" t="s">
        <v>181</v>
      </c>
      <c r="D4" t="s">
        <v>182</v>
      </c>
      <c r="E4" t="s">
        <v>183</v>
      </c>
    </row>
    <row r="5" spans="1:8" s="4" customFormat="1">
      <c r="B5" s="4" t="s">
        <v>148</v>
      </c>
      <c r="C5" s="4">
        <v>1992</v>
      </c>
      <c r="D5" s="4" t="s">
        <v>219</v>
      </c>
      <c r="E5" s="4" t="s">
        <v>220</v>
      </c>
      <c r="F5" s="4" t="s">
        <v>221</v>
      </c>
      <c r="G5" s="4" t="s">
        <v>222</v>
      </c>
      <c r="H5" s="4" t="s">
        <v>223</v>
      </c>
    </row>
    <row r="6" spans="1:8" s="4" customFormat="1">
      <c r="B6" s="4" t="s">
        <v>148</v>
      </c>
      <c r="C6" s="4">
        <v>1995</v>
      </c>
      <c r="D6" s="4" t="s">
        <v>224</v>
      </c>
      <c r="E6" s="4" t="s">
        <v>225</v>
      </c>
    </row>
    <row r="7" spans="1:8">
      <c r="B7" t="s">
        <v>148</v>
      </c>
      <c r="C7" t="s">
        <v>167</v>
      </c>
      <c r="D7" t="s">
        <v>168</v>
      </c>
      <c r="E7" t="s">
        <v>169</v>
      </c>
    </row>
    <row r="8" spans="1:8" s="4" customFormat="1">
      <c r="B8" s="4" t="s">
        <v>148</v>
      </c>
      <c r="C8" s="4">
        <v>2013</v>
      </c>
      <c r="D8" s="4" t="s">
        <v>226</v>
      </c>
      <c r="E8" s="4" t="s">
        <v>227</v>
      </c>
      <c r="F8" s="4" t="s">
        <v>228</v>
      </c>
      <c r="G8" s="4" t="s">
        <v>229</v>
      </c>
    </row>
    <row r="9" spans="1:8">
      <c r="B9" t="s">
        <v>148</v>
      </c>
      <c r="C9">
        <v>2014</v>
      </c>
      <c r="D9" t="s">
        <v>230</v>
      </c>
      <c r="E9" t="s">
        <v>231</v>
      </c>
    </row>
    <row r="10" spans="1:8">
      <c r="B10" t="s">
        <v>148</v>
      </c>
      <c r="C10">
        <v>2016</v>
      </c>
      <c r="D10" t="s">
        <v>232</v>
      </c>
      <c r="E10" t="s">
        <v>233</v>
      </c>
    </row>
    <row r="11" spans="1:8">
      <c r="B11" t="s">
        <v>148</v>
      </c>
      <c r="C11">
        <v>2020</v>
      </c>
      <c r="D11" t="s">
        <v>234</v>
      </c>
      <c r="E11" t="s">
        <v>235</v>
      </c>
    </row>
    <row r="12" spans="1:8">
      <c r="B12" t="s">
        <v>55</v>
      </c>
    </row>
    <row r="14" spans="1:8">
      <c r="B14" t="s">
        <v>1261</v>
      </c>
      <c r="C14">
        <v>11</v>
      </c>
    </row>
    <row r="15" spans="1:8">
      <c r="B15" t="s">
        <v>1262</v>
      </c>
      <c r="C15">
        <v>7</v>
      </c>
    </row>
    <row r="16" spans="1:8">
      <c r="B16" t="s">
        <v>26</v>
      </c>
      <c r="C16">
        <v>3</v>
      </c>
    </row>
    <row r="17" spans="1:8">
      <c r="B17" t="s">
        <v>146</v>
      </c>
      <c r="C17">
        <v>3</v>
      </c>
    </row>
    <row r="18" spans="1:8">
      <c r="B18" t="s">
        <v>147</v>
      </c>
      <c r="C18">
        <v>4</v>
      </c>
    </row>
    <row r="19" spans="1:8">
      <c r="B19" t="s">
        <v>179</v>
      </c>
      <c r="C19">
        <v>3</v>
      </c>
    </row>
    <row r="20" spans="1:8">
      <c r="B20" t="s">
        <v>1241</v>
      </c>
      <c r="C20">
        <f>C14-C17</f>
        <v>8</v>
      </c>
    </row>
    <row r="21" spans="1:8">
      <c r="A21" t="s">
        <v>392</v>
      </c>
      <c r="B21" t="s">
        <v>53</v>
      </c>
    </row>
    <row r="22" spans="1:8">
      <c r="B22" t="s">
        <v>180</v>
      </c>
      <c r="C22" t="s">
        <v>181</v>
      </c>
      <c r="D22" t="s">
        <v>298</v>
      </c>
      <c r="E22" t="s">
        <v>299</v>
      </c>
    </row>
    <row r="23" spans="1:8" s="4" customFormat="1">
      <c r="B23" s="4" t="s">
        <v>148</v>
      </c>
      <c r="C23" s="4">
        <v>1992</v>
      </c>
      <c r="D23" s="4" t="s">
        <v>219</v>
      </c>
      <c r="E23" s="4" t="s">
        <v>598</v>
      </c>
      <c r="F23" s="4" t="s">
        <v>599</v>
      </c>
      <c r="G23" s="4" t="s">
        <v>600</v>
      </c>
      <c r="H23" s="4" t="s">
        <v>601</v>
      </c>
    </row>
    <row r="24" spans="1:8" s="4" customFormat="1">
      <c r="B24" s="4" t="s">
        <v>148</v>
      </c>
      <c r="C24" s="4">
        <v>1995</v>
      </c>
      <c r="D24" s="4" t="s">
        <v>224</v>
      </c>
      <c r="E24" s="4" t="s">
        <v>602</v>
      </c>
      <c r="F24" s="4" t="s">
        <v>603</v>
      </c>
    </row>
    <row r="25" spans="1:8">
      <c r="B25" t="s">
        <v>148</v>
      </c>
      <c r="C25" t="s">
        <v>604</v>
      </c>
      <c r="D25" t="s">
        <v>295</v>
      </c>
      <c r="E25" t="s">
        <v>605</v>
      </c>
      <c r="F25" t="s">
        <v>606</v>
      </c>
    </row>
    <row r="26" spans="1:8">
      <c r="B26" t="s">
        <v>148</v>
      </c>
      <c r="C26" t="s">
        <v>167</v>
      </c>
      <c r="D26" t="s">
        <v>168</v>
      </c>
      <c r="E26" t="s">
        <v>169</v>
      </c>
    </row>
    <row r="27" spans="1:8" s="4" customFormat="1">
      <c r="B27" s="4" t="s">
        <v>148</v>
      </c>
      <c r="C27" s="4">
        <v>2013</v>
      </c>
      <c r="D27" s="4" t="s">
        <v>226</v>
      </c>
      <c r="E27" s="4" t="s">
        <v>607</v>
      </c>
      <c r="F27" s="4" t="s">
        <v>608</v>
      </c>
      <c r="G27" s="4" t="s">
        <v>609</v>
      </c>
    </row>
    <row r="28" spans="1:8">
      <c r="B28" t="s">
        <v>148</v>
      </c>
      <c r="C28">
        <v>2014</v>
      </c>
      <c r="D28" t="s">
        <v>610</v>
      </c>
      <c r="E28" t="s">
        <v>611</v>
      </c>
    </row>
    <row r="29" spans="1:8">
      <c r="B29" t="s">
        <v>148</v>
      </c>
      <c r="C29">
        <v>2016</v>
      </c>
      <c r="D29" t="s">
        <v>612</v>
      </c>
      <c r="E29" t="s">
        <v>613</v>
      </c>
      <c r="F29" t="s">
        <v>614</v>
      </c>
    </row>
    <row r="30" spans="1:8" s="4" customFormat="1">
      <c r="B30" s="4" t="s">
        <v>148</v>
      </c>
      <c r="C30" s="4" t="s">
        <v>203</v>
      </c>
      <c r="D30" s="4" t="s">
        <v>615</v>
      </c>
      <c r="E30" s="4" t="s">
        <v>616</v>
      </c>
    </row>
    <row r="31" spans="1:8">
      <c r="B31" t="s">
        <v>148</v>
      </c>
      <c r="C31" t="s">
        <v>203</v>
      </c>
      <c r="D31" t="s">
        <v>617</v>
      </c>
      <c r="E31" t="s">
        <v>618</v>
      </c>
      <c r="F31" t="s">
        <v>619</v>
      </c>
    </row>
    <row r="32" spans="1:8">
      <c r="B32" t="s">
        <v>55</v>
      </c>
    </row>
    <row r="34" spans="1:8">
      <c r="B34" t="s">
        <v>218</v>
      </c>
      <c r="C34">
        <v>11</v>
      </c>
    </row>
    <row r="35" spans="1:8">
      <c r="B35" t="s">
        <v>29</v>
      </c>
      <c r="C35">
        <v>9</v>
      </c>
    </row>
    <row r="36" spans="1:8">
      <c r="B36" t="s">
        <v>26</v>
      </c>
      <c r="C36">
        <v>4</v>
      </c>
    </row>
    <row r="37" spans="1:8">
      <c r="B37" t="s">
        <v>146</v>
      </c>
      <c r="C37">
        <v>4</v>
      </c>
    </row>
    <row r="38" spans="1:8">
      <c r="B38" t="s">
        <v>147</v>
      </c>
      <c r="C38">
        <v>5</v>
      </c>
    </row>
    <row r="39" spans="1:8">
      <c r="B39" t="s">
        <v>179</v>
      </c>
      <c r="C39">
        <v>2</v>
      </c>
    </row>
    <row r="40" spans="1:8">
      <c r="A40" t="s">
        <v>393</v>
      </c>
    </row>
    <row r="41" spans="1:8">
      <c r="B41" t="s">
        <v>53</v>
      </c>
    </row>
    <row r="42" spans="1:8">
      <c r="B42" t="s">
        <v>180</v>
      </c>
      <c r="C42" t="s">
        <v>181</v>
      </c>
      <c r="D42" t="s">
        <v>298</v>
      </c>
      <c r="E42" t="s">
        <v>299</v>
      </c>
    </row>
    <row r="43" spans="1:8" s="4" customFormat="1">
      <c r="B43" s="4" t="s">
        <v>148</v>
      </c>
      <c r="C43" s="4">
        <v>1992</v>
      </c>
      <c r="D43" s="4" t="s">
        <v>219</v>
      </c>
      <c r="E43" s="4" t="s">
        <v>220</v>
      </c>
      <c r="F43" s="4" t="s">
        <v>221</v>
      </c>
      <c r="G43" s="4" t="s">
        <v>620</v>
      </c>
      <c r="H43" s="4" t="s">
        <v>223</v>
      </c>
    </row>
    <row r="44" spans="1:8" s="4" customFormat="1">
      <c r="B44" s="4" t="s">
        <v>148</v>
      </c>
      <c r="C44" s="4">
        <v>1995</v>
      </c>
      <c r="D44" s="4" t="s">
        <v>224</v>
      </c>
      <c r="E44" s="4" t="s">
        <v>225</v>
      </c>
    </row>
    <row r="45" spans="1:8">
      <c r="B45" t="s">
        <v>148</v>
      </c>
      <c r="C45" t="s">
        <v>167</v>
      </c>
      <c r="D45" t="s">
        <v>168</v>
      </c>
      <c r="E45" t="s">
        <v>169</v>
      </c>
    </row>
    <row r="46" spans="1:8" s="4" customFormat="1">
      <c r="B46" s="4" t="s">
        <v>148</v>
      </c>
      <c r="C46" s="4">
        <v>2013</v>
      </c>
      <c r="D46" s="4" t="s">
        <v>226</v>
      </c>
      <c r="E46" s="4" t="s">
        <v>227</v>
      </c>
      <c r="F46" s="4" t="s">
        <v>621</v>
      </c>
      <c r="G46" s="4" t="s">
        <v>229</v>
      </c>
    </row>
    <row r="47" spans="1:8">
      <c r="B47" t="s">
        <v>148</v>
      </c>
      <c r="C47">
        <v>2014</v>
      </c>
      <c r="D47" t="s">
        <v>622</v>
      </c>
      <c r="E47" t="s">
        <v>623</v>
      </c>
    </row>
    <row r="48" spans="1:8">
      <c r="B48" t="s">
        <v>148</v>
      </c>
      <c r="C48">
        <v>2016</v>
      </c>
      <c r="D48" t="s">
        <v>612</v>
      </c>
      <c r="E48" t="s">
        <v>624</v>
      </c>
    </row>
    <row r="49" spans="1:8">
      <c r="B49" t="s">
        <v>148</v>
      </c>
      <c r="C49">
        <v>2020</v>
      </c>
      <c r="D49" t="s">
        <v>625</v>
      </c>
      <c r="E49" t="s">
        <v>626</v>
      </c>
    </row>
    <row r="50" spans="1:8">
      <c r="B50" t="s">
        <v>55</v>
      </c>
    </row>
    <row r="52" spans="1:8">
      <c r="B52" t="s">
        <v>218</v>
      </c>
      <c r="C52">
        <v>11</v>
      </c>
    </row>
    <row r="53" spans="1:8">
      <c r="B53" t="s">
        <v>29</v>
      </c>
      <c r="C53">
        <v>7</v>
      </c>
    </row>
    <row r="54" spans="1:8">
      <c r="B54" t="s">
        <v>26</v>
      </c>
      <c r="C54">
        <v>3</v>
      </c>
    </row>
    <row r="55" spans="1:8">
      <c r="B55" t="s">
        <v>146</v>
      </c>
      <c r="C55">
        <v>3</v>
      </c>
    </row>
    <row r="56" spans="1:8">
      <c r="B56" t="s">
        <v>147</v>
      </c>
      <c r="C56">
        <v>4</v>
      </c>
    </row>
    <row r="57" spans="1:8">
      <c r="B57" t="s">
        <v>179</v>
      </c>
      <c r="C57">
        <v>3</v>
      </c>
    </row>
    <row r="58" spans="1:8">
      <c r="A58">
        <v>0</v>
      </c>
      <c r="B58" t="s">
        <v>53</v>
      </c>
    </row>
    <row r="59" spans="1:8">
      <c r="B59" t="s">
        <v>180</v>
      </c>
      <c r="C59" t="s">
        <v>181</v>
      </c>
      <c r="D59" t="s">
        <v>298</v>
      </c>
      <c r="E59" t="s">
        <v>299</v>
      </c>
    </row>
    <row r="60" spans="1:8" s="4" customFormat="1">
      <c r="B60" s="4" t="s">
        <v>148</v>
      </c>
      <c r="C60" s="4">
        <v>1992</v>
      </c>
      <c r="D60" s="4" t="s">
        <v>219</v>
      </c>
      <c r="E60" s="4" t="s">
        <v>220</v>
      </c>
      <c r="F60" s="4" t="s">
        <v>221</v>
      </c>
      <c r="G60" s="4" t="s">
        <v>222</v>
      </c>
      <c r="H60" s="4" t="s">
        <v>223</v>
      </c>
    </row>
    <row r="61" spans="1:8" s="4" customFormat="1">
      <c r="B61" s="4" t="s">
        <v>148</v>
      </c>
      <c r="C61" s="4">
        <v>1995</v>
      </c>
      <c r="D61" s="4" t="s">
        <v>224</v>
      </c>
      <c r="E61" s="4" t="s">
        <v>225</v>
      </c>
    </row>
    <row r="62" spans="1:8">
      <c r="B62" t="s">
        <v>148</v>
      </c>
      <c r="C62" t="s">
        <v>167</v>
      </c>
      <c r="D62" t="s">
        <v>168</v>
      </c>
      <c r="E62" t="s">
        <v>169</v>
      </c>
    </row>
    <row r="63" spans="1:8" s="4" customFormat="1">
      <c r="B63" s="4" t="s">
        <v>148</v>
      </c>
      <c r="C63" s="4">
        <v>2013</v>
      </c>
      <c r="D63" s="4" t="s">
        <v>226</v>
      </c>
      <c r="E63" s="4" t="s">
        <v>227</v>
      </c>
      <c r="F63" s="4" t="s">
        <v>228</v>
      </c>
      <c r="G63" s="4" t="s">
        <v>229</v>
      </c>
    </row>
    <row r="64" spans="1:8">
      <c r="B64" t="s">
        <v>148</v>
      </c>
      <c r="C64">
        <v>2012</v>
      </c>
      <c r="D64" t="s">
        <v>627</v>
      </c>
      <c r="E64" t="s">
        <v>628</v>
      </c>
    </row>
    <row r="65" spans="2:5">
      <c r="B65" t="s">
        <v>148</v>
      </c>
      <c r="C65">
        <v>2016</v>
      </c>
      <c r="D65" t="s">
        <v>629</v>
      </c>
      <c r="E65" t="s">
        <v>630</v>
      </c>
    </row>
    <row r="66" spans="2:5">
      <c r="B66" t="s">
        <v>148</v>
      </c>
      <c r="C66">
        <v>2016</v>
      </c>
      <c r="D66" t="s">
        <v>158</v>
      </c>
      <c r="E66" t="s">
        <v>631</v>
      </c>
    </row>
    <row r="67" spans="2:5">
      <c r="B67" t="s">
        <v>148</v>
      </c>
      <c r="C67">
        <v>2016</v>
      </c>
      <c r="D67" t="s">
        <v>632</v>
      </c>
      <c r="E67" t="s">
        <v>633</v>
      </c>
    </row>
    <row r="68" spans="2:5">
      <c r="B68" t="s">
        <v>148</v>
      </c>
      <c r="C68">
        <v>2020</v>
      </c>
      <c r="D68" t="s">
        <v>625</v>
      </c>
      <c r="E68" t="s">
        <v>634</v>
      </c>
    </row>
    <row r="69" spans="2:5">
      <c r="B69" t="s">
        <v>55</v>
      </c>
    </row>
    <row r="71" spans="2:5">
      <c r="B71" t="s">
        <v>218</v>
      </c>
      <c r="C71">
        <v>11</v>
      </c>
    </row>
    <row r="72" spans="2:5">
      <c r="B72" t="s">
        <v>29</v>
      </c>
      <c r="C72">
        <v>9</v>
      </c>
    </row>
    <row r="73" spans="2:5">
      <c r="B73" t="s">
        <v>26</v>
      </c>
      <c r="C73">
        <v>3</v>
      </c>
    </row>
    <row r="74" spans="2:5">
      <c r="B74" t="s">
        <v>146</v>
      </c>
      <c r="C74">
        <v>3</v>
      </c>
    </row>
    <row r="75" spans="2:5">
      <c r="B75" t="s">
        <v>147</v>
      </c>
      <c r="C75">
        <v>6</v>
      </c>
    </row>
    <row r="76" spans="2:5">
      <c r="B76" t="s">
        <v>179</v>
      </c>
      <c r="C76">
        <v>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25BDA-928C-4512-8BCD-384E7B200CF0}">
  <dimension ref="A1:S122"/>
  <sheetViews>
    <sheetView workbookViewId="0">
      <selection activeCell="B20" sqref="B20"/>
    </sheetView>
  </sheetViews>
  <sheetFormatPr defaultRowHeight="15"/>
  <cols>
    <col min="2" max="2" width="63.5703125" customWidth="1"/>
    <col min="4" max="4" width="36.28515625" customWidth="1"/>
  </cols>
  <sheetData>
    <row r="1" spans="1:19">
      <c r="A1" t="s">
        <v>434</v>
      </c>
      <c r="B1" t="s">
        <v>0</v>
      </c>
      <c r="C1" t="s">
        <v>9</v>
      </c>
      <c r="D1" t="s">
        <v>10</v>
      </c>
      <c r="E1" t="s">
        <v>11</v>
      </c>
    </row>
    <row r="2" spans="1:19">
      <c r="A2">
        <v>0</v>
      </c>
      <c r="B2" s="1" t="s">
        <v>59</v>
      </c>
      <c r="C2" t="s">
        <v>72</v>
      </c>
      <c r="D2" s="1" t="s">
        <v>73</v>
      </c>
      <c r="E2">
        <v>11</v>
      </c>
    </row>
    <row r="4" spans="1:19">
      <c r="B4" t="s">
        <v>60</v>
      </c>
    </row>
    <row r="6" spans="1:19">
      <c r="B6" t="s">
        <v>61</v>
      </c>
    </row>
    <row r="7" spans="1:19">
      <c r="B7" t="s">
        <v>62</v>
      </c>
    </row>
    <row r="8" spans="1:19">
      <c r="B8" t="s">
        <v>63</v>
      </c>
    </row>
    <row r="9" spans="1:19">
      <c r="B9" t="s">
        <v>64</v>
      </c>
    </row>
    <row r="10" spans="1:19">
      <c r="B10" t="s">
        <v>65</v>
      </c>
    </row>
    <row r="11" spans="1:19">
      <c r="A11" s="4"/>
      <c r="B11" s="4" t="s">
        <v>66</v>
      </c>
      <c r="C11" s="4"/>
      <c r="D11" s="4"/>
      <c r="E11" s="4"/>
      <c r="F11" s="4"/>
      <c r="G11" s="4"/>
      <c r="H11" s="4"/>
      <c r="I11" s="4"/>
      <c r="J11" s="4"/>
      <c r="K11" s="4"/>
      <c r="L11" s="4"/>
      <c r="M11" s="4"/>
      <c r="N11" s="4"/>
      <c r="O11" s="4"/>
      <c r="P11" s="4"/>
      <c r="Q11" s="4"/>
      <c r="R11" s="4"/>
      <c r="S11" s="4"/>
    </row>
    <row r="12" spans="1:19">
      <c r="B12" s="4" t="s">
        <v>67</v>
      </c>
    </row>
    <row r="13" spans="1:19">
      <c r="B13" s="4" t="s">
        <v>68</v>
      </c>
    </row>
    <row r="14" spans="1:19">
      <c r="B14" t="s">
        <v>69</v>
      </c>
    </row>
    <row r="15" spans="1:19">
      <c r="B15" t="s">
        <v>70</v>
      </c>
    </row>
    <row r="17" spans="1:4">
      <c r="B17" t="s">
        <v>71</v>
      </c>
    </row>
    <row r="19" spans="1:4">
      <c r="B19" t="s">
        <v>1263</v>
      </c>
      <c r="C19">
        <v>23</v>
      </c>
    </row>
    <row r="20" spans="1:4">
      <c r="B20" t="s">
        <v>1264</v>
      </c>
      <c r="C20">
        <v>8</v>
      </c>
    </row>
    <row r="21" spans="1:4">
      <c r="B21" t="s">
        <v>26</v>
      </c>
      <c r="C21">
        <v>3</v>
      </c>
    </row>
    <row r="22" spans="1:4">
      <c r="B22" t="s">
        <v>146</v>
      </c>
      <c r="C22">
        <v>2</v>
      </c>
    </row>
    <row r="23" spans="1:4">
      <c r="B23" t="s">
        <v>147</v>
      </c>
      <c r="C23">
        <v>5</v>
      </c>
    </row>
    <row r="24" spans="1:4">
      <c r="B24" t="s">
        <v>179</v>
      </c>
      <c r="C24">
        <v>3</v>
      </c>
    </row>
    <row r="25" spans="1:4">
      <c r="B25" t="s">
        <v>1198</v>
      </c>
      <c r="C25">
        <v>1</v>
      </c>
    </row>
    <row r="26" spans="1:4">
      <c r="B26" t="s">
        <v>1241</v>
      </c>
      <c r="C26">
        <f>C19-C22</f>
        <v>21</v>
      </c>
    </row>
    <row r="27" spans="1:4">
      <c r="A27" t="s">
        <v>392</v>
      </c>
      <c r="B27" t="s">
        <v>4</v>
      </c>
    </row>
    <row r="29" spans="1:4">
      <c r="B29" t="s">
        <v>515</v>
      </c>
    </row>
    <row r="30" spans="1:4">
      <c r="B30" t="s">
        <v>516</v>
      </c>
    </row>
    <row r="31" spans="1:4">
      <c r="B31" t="s">
        <v>517</v>
      </c>
      <c r="C31" t="s">
        <v>518</v>
      </c>
      <c r="D31" t="s">
        <v>519</v>
      </c>
    </row>
    <row r="32" spans="1:4">
      <c r="B32" t="s">
        <v>520</v>
      </c>
    </row>
    <row r="33" spans="2:5">
      <c r="B33" t="s">
        <v>521</v>
      </c>
    </row>
    <row r="34" spans="2:5">
      <c r="B34" t="s">
        <v>522</v>
      </c>
      <c r="C34" t="s">
        <v>523</v>
      </c>
      <c r="D34" t="s">
        <v>524</v>
      </c>
    </row>
    <row r="35" spans="2:5" s="4" customFormat="1">
      <c r="B35" s="4" t="s">
        <v>525</v>
      </c>
      <c r="C35" s="4" t="s">
        <v>526</v>
      </c>
    </row>
    <row r="36" spans="2:5" s="4" customFormat="1">
      <c r="B36" s="4" t="s">
        <v>527</v>
      </c>
    </row>
    <row r="37" spans="2:5">
      <c r="B37" t="s">
        <v>528</v>
      </c>
    </row>
    <row r="38" spans="2:5">
      <c r="B38" t="s">
        <v>529</v>
      </c>
    </row>
    <row r="39" spans="2:5">
      <c r="B39" t="s">
        <v>530</v>
      </c>
    </row>
    <row r="40" spans="2:5">
      <c r="B40" t="s">
        <v>531</v>
      </c>
    </row>
    <row r="41" spans="2:5">
      <c r="B41" t="s">
        <v>532</v>
      </c>
      <c r="C41" t="s">
        <v>533</v>
      </c>
      <c r="D41" t="s">
        <v>534</v>
      </c>
      <c r="E41" t="s">
        <v>535</v>
      </c>
    </row>
    <row r="42" spans="2:5">
      <c r="B42" t="s">
        <v>536</v>
      </c>
    </row>
    <row r="43" spans="2:5">
      <c r="B43" t="s">
        <v>537</v>
      </c>
    </row>
    <row r="44" spans="2:5">
      <c r="B44" t="s">
        <v>538</v>
      </c>
    </row>
    <row r="45" spans="2:5">
      <c r="B45" t="s">
        <v>539</v>
      </c>
    </row>
    <row r="46" spans="2:5">
      <c r="B46" t="s">
        <v>540</v>
      </c>
    </row>
    <row r="47" spans="2:5">
      <c r="B47" t="s">
        <v>541</v>
      </c>
    </row>
    <row r="48" spans="2:5">
      <c r="B48" t="s">
        <v>542</v>
      </c>
    </row>
    <row r="49" spans="1:3">
      <c r="B49" t="s">
        <v>543</v>
      </c>
    </row>
    <row r="50" spans="1:3">
      <c r="B50" t="s">
        <v>544</v>
      </c>
    </row>
    <row r="51" spans="1:3">
      <c r="B51" t="s">
        <v>545</v>
      </c>
    </row>
    <row r="53" spans="1:3" ht="14.25" customHeight="1">
      <c r="B53" t="s">
        <v>546</v>
      </c>
    </row>
    <row r="54" spans="1:3" ht="14.25" customHeight="1"/>
    <row r="55" spans="1:3" ht="14.25" customHeight="1">
      <c r="B55" t="s">
        <v>218</v>
      </c>
      <c r="C55">
        <v>23</v>
      </c>
    </row>
    <row r="56" spans="1:3" ht="14.25" customHeight="1">
      <c r="B56" t="s">
        <v>29</v>
      </c>
      <c r="C56">
        <v>10</v>
      </c>
    </row>
    <row r="57" spans="1:3" ht="14.25" customHeight="1">
      <c r="B57" t="s">
        <v>26</v>
      </c>
      <c r="C57">
        <v>2</v>
      </c>
    </row>
    <row r="58" spans="1:3" ht="14.25" customHeight="1">
      <c r="B58" t="s">
        <v>146</v>
      </c>
      <c r="C58">
        <v>1</v>
      </c>
    </row>
    <row r="59" spans="1:3" ht="14.25" customHeight="1">
      <c r="B59" t="s">
        <v>147</v>
      </c>
      <c r="C59">
        <v>8</v>
      </c>
    </row>
    <row r="60" spans="1:3">
      <c r="B60" t="s">
        <v>179</v>
      </c>
      <c r="C60">
        <v>3</v>
      </c>
    </row>
    <row r="62" spans="1:3">
      <c r="A62" t="s">
        <v>393</v>
      </c>
      <c r="B62" t="s">
        <v>547</v>
      </c>
    </row>
    <row r="64" spans="1:3">
      <c r="B64" t="s">
        <v>16</v>
      </c>
    </row>
    <row r="65" spans="1:19">
      <c r="B65" t="s">
        <v>17</v>
      </c>
    </row>
    <row r="66" spans="1:19">
      <c r="B66" t="s">
        <v>548</v>
      </c>
      <c r="C66" t="s">
        <v>518</v>
      </c>
      <c r="D66" t="s">
        <v>549</v>
      </c>
    </row>
    <row r="67" spans="1:19">
      <c r="B67" t="s">
        <v>550</v>
      </c>
    </row>
    <row r="68" spans="1:19">
      <c r="B68" t="s">
        <v>551</v>
      </c>
    </row>
    <row r="69" spans="1:19" s="4" customFormat="1">
      <c r="A69"/>
      <c r="B69" t="s">
        <v>552</v>
      </c>
      <c r="C69"/>
      <c r="D69"/>
      <c r="E69"/>
      <c r="F69"/>
      <c r="G69"/>
      <c r="H69"/>
      <c r="I69"/>
      <c r="J69"/>
      <c r="K69"/>
      <c r="L69"/>
      <c r="M69"/>
      <c r="N69"/>
      <c r="O69"/>
      <c r="P69"/>
      <c r="Q69"/>
      <c r="R69"/>
      <c r="S69"/>
    </row>
    <row r="70" spans="1:19" s="4" customFormat="1">
      <c r="B70" s="4" t="s">
        <v>553</v>
      </c>
      <c r="C70" s="4" t="s">
        <v>554</v>
      </c>
    </row>
    <row r="71" spans="1:19" s="4" customFormat="1">
      <c r="B71" s="4" t="s">
        <v>555</v>
      </c>
    </row>
    <row r="72" spans="1:19">
      <c r="B72" t="s">
        <v>556</v>
      </c>
    </row>
    <row r="73" spans="1:19">
      <c r="B73" t="s">
        <v>557</v>
      </c>
    </row>
    <row r="74" spans="1:19">
      <c r="B74" t="s">
        <v>558</v>
      </c>
    </row>
    <row r="75" spans="1:19">
      <c r="B75" t="s">
        <v>559</v>
      </c>
    </row>
    <row r="76" spans="1:19">
      <c r="B76" t="s">
        <v>560</v>
      </c>
    </row>
    <row r="77" spans="1:19">
      <c r="B77" t="s">
        <v>561</v>
      </c>
      <c r="C77" t="s">
        <v>534</v>
      </c>
      <c r="D77" t="s">
        <v>562</v>
      </c>
      <c r="E77" t="s">
        <v>563</v>
      </c>
      <c r="F77" t="s">
        <v>564</v>
      </c>
    </row>
    <row r="78" spans="1:19">
      <c r="B78" t="s">
        <v>565</v>
      </c>
    </row>
    <row r="79" spans="1:19">
      <c r="B79" t="s">
        <v>566</v>
      </c>
    </row>
    <row r="80" spans="1:19">
      <c r="B80" t="s">
        <v>567</v>
      </c>
    </row>
    <row r="81" spans="2:3">
      <c r="B81" t="s">
        <v>568</v>
      </c>
    </row>
    <row r="82" spans="2:3">
      <c r="B82" t="s">
        <v>569</v>
      </c>
    </row>
    <row r="83" spans="2:3">
      <c r="B83" t="s">
        <v>570</v>
      </c>
    </row>
    <row r="84" spans="2:3">
      <c r="B84" t="s">
        <v>571</v>
      </c>
    </row>
    <row r="85" spans="2:3">
      <c r="B85" t="s">
        <v>572</v>
      </c>
    </row>
    <row r="86" spans="2:3">
      <c r="B86" t="s">
        <v>573</v>
      </c>
    </row>
    <row r="87" spans="2:3">
      <c r="B87" t="s">
        <v>574</v>
      </c>
    </row>
    <row r="88" spans="2:3">
      <c r="B88" t="s">
        <v>575</v>
      </c>
    </row>
    <row r="89" spans="2:3">
      <c r="B89" t="s">
        <v>576</v>
      </c>
    </row>
    <row r="90" spans="2:3">
      <c r="B90" t="s">
        <v>577</v>
      </c>
    </row>
    <row r="91" spans="2:3">
      <c r="B91" t="s">
        <v>578</v>
      </c>
    </row>
    <row r="93" spans="2:3">
      <c r="B93" t="s">
        <v>579</v>
      </c>
      <c r="C93" t="s">
        <v>580</v>
      </c>
    </row>
    <row r="95" spans="2:3">
      <c r="B95" t="s">
        <v>218</v>
      </c>
      <c r="C95">
        <v>23</v>
      </c>
    </row>
    <row r="96" spans="2:3">
      <c r="B96" t="s">
        <v>29</v>
      </c>
      <c r="C96">
        <v>10</v>
      </c>
    </row>
    <row r="97" spans="1:8">
      <c r="B97" t="s">
        <v>26</v>
      </c>
      <c r="C97">
        <v>2</v>
      </c>
    </row>
    <row r="98" spans="1:8">
      <c r="B98" t="s">
        <v>146</v>
      </c>
      <c r="C98">
        <v>1</v>
      </c>
    </row>
    <row r="99" spans="1:8">
      <c r="B99" t="s">
        <v>147</v>
      </c>
      <c r="C99">
        <v>8</v>
      </c>
    </row>
    <row r="100" spans="1:8">
      <c r="B100" t="s">
        <v>179</v>
      </c>
      <c r="C100">
        <v>3</v>
      </c>
    </row>
    <row r="102" spans="1:8">
      <c r="A102">
        <v>0</v>
      </c>
      <c r="B102" t="s">
        <v>60</v>
      </c>
    </row>
    <row r="104" spans="1:8">
      <c r="B104" t="s">
        <v>61</v>
      </c>
    </row>
    <row r="105" spans="1:8">
      <c r="B105" t="s">
        <v>62</v>
      </c>
    </row>
    <row r="106" spans="1:8">
      <c r="B106" t="s">
        <v>581</v>
      </c>
      <c r="C106" t="s">
        <v>518</v>
      </c>
      <c r="D106" t="s">
        <v>582</v>
      </c>
    </row>
    <row r="107" spans="1:8">
      <c r="B107" t="s">
        <v>583</v>
      </c>
    </row>
    <row r="108" spans="1:8">
      <c r="B108" t="s">
        <v>584</v>
      </c>
      <c r="C108" t="s">
        <v>585</v>
      </c>
      <c r="D108" t="s">
        <v>586</v>
      </c>
      <c r="E108" t="s">
        <v>587</v>
      </c>
      <c r="F108" t="s">
        <v>588</v>
      </c>
      <c r="G108" t="s">
        <v>589</v>
      </c>
      <c r="H108" t="s">
        <v>590</v>
      </c>
    </row>
    <row r="109" spans="1:8" s="4" customFormat="1">
      <c r="B109" s="4" t="s">
        <v>591</v>
      </c>
    </row>
    <row r="110" spans="1:8">
      <c r="B110" t="s">
        <v>592</v>
      </c>
    </row>
    <row r="111" spans="1:8">
      <c r="B111" t="s">
        <v>593</v>
      </c>
    </row>
    <row r="112" spans="1:8">
      <c r="B112" t="s">
        <v>594</v>
      </c>
    </row>
    <row r="113" spans="2:3" s="4" customFormat="1">
      <c r="B113" s="4" t="s">
        <v>595</v>
      </c>
      <c r="C113" s="4" t="s">
        <v>596</v>
      </c>
    </row>
    <row r="115" spans="2:3">
      <c r="B115" t="s">
        <v>597</v>
      </c>
    </row>
    <row r="117" spans="2:3">
      <c r="B117" t="s">
        <v>218</v>
      </c>
      <c r="C117">
        <v>23</v>
      </c>
    </row>
    <row r="118" spans="2:3">
      <c r="B118" t="s">
        <v>29</v>
      </c>
      <c r="C118">
        <v>8</v>
      </c>
    </row>
    <row r="119" spans="2:3">
      <c r="B119" t="s">
        <v>26</v>
      </c>
      <c r="C119">
        <v>2</v>
      </c>
    </row>
    <row r="120" spans="2:3">
      <c r="B120" t="s">
        <v>146</v>
      </c>
      <c r="C120">
        <v>1</v>
      </c>
    </row>
    <row r="121" spans="2:3">
      <c r="B121" t="s">
        <v>147</v>
      </c>
      <c r="C121">
        <v>6</v>
      </c>
    </row>
    <row r="122" spans="2:3">
      <c r="B122" t="s">
        <v>179</v>
      </c>
      <c r="C122">
        <v>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E7294-0472-4BC8-B6B6-2C5B9C08A07F}">
  <dimension ref="A1:P83"/>
  <sheetViews>
    <sheetView workbookViewId="0">
      <selection activeCell="B17" sqref="B17"/>
    </sheetView>
  </sheetViews>
  <sheetFormatPr defaultRowHeight="15"/>
  <cols>
    <col min="2" max="2" width="63.5703125" customWidth="1"/>
    <col min="4" max="4" width="35.7109375" customWidth="1"/>
    <col min="5" max="5" width="84.85546875" customWidth="1"/>
  </cols>
  <sheetData>
    <row r="1" spans="1:16">
      <c r="A1" t="s">
        <v>434</v>
      </c>
      <c r="B1" t="s">
        <v>0</v>
      </c>
      <c r="C1" t="s">
        <v>9</v>
      </c>
      <c r="D1" t="s">
        <v>10</v>
      </c>
      <c r="E1" t="s">
        <v>11</v>
      </c>
    </row>
    <row r="2" spans="1:16">
      <c r="A2">
        <v>0</v>
      </c>
      <c r="B2" s="1" t="s">
        <v>20</v>
      </c>
      <c r="C2" t="s">
        <v>56</v>
      </c>
      <c r="D2" s="1" t="s">
        <v>19</v>
      </c>
      <c r="E2" t="s">
        <v>57</v>
      </c>
    </row>
    <row r="3" spans="1:16">
      <c r="B3" t="s">
        <v>53</v>
      </c>
    </row>
    <row r="4" spans="1:16">
      <c r="B4" t="s">
        <v>54</v>
      </c>
    </row>
    <row r="5" spans="1:16">
      <c r="B5" s="4" t="s">
        <v>148</v>
      </c>
      <c r="C5" s="4">
        <v>1999</v>
      </c>
      <c r="D5" s="4" t="s">
        <v>149</v>
      </c>
      <c r="E5" s="4" t="s">
        <v>150</v>
      </c>
      <c r="F5" s="4" t="s">
        <v>151</v>
      </c>
      <c r="G5" s="4" t="s">
        <v>152</v>
      </c>
      <c r="H5" s="4"/>
      <c r="I5" s="4"/>
      <c r="J5" s="4"/>
    </row>
    <row r="6" spans="1:16">
      <c r="B6" s="4" t="s">
        <v>148</v>
      </c>
      <c r="C6" s="4">
        <v>1998</v>
      </c>
      <c r="D6" s="4" t="s">
        <v>153</v>
      </c>
      <c r="E6" s="4" t="s">
        <v>154</v>
      </c>
      <c r="F6" s="4" t="s">
        <v>155</v>
      </c>
      <c r="G6" s="4" t="s">
        <v>156</v>
      </c>
      <c r="H6" s="4" t="s">
        <v>157</v>
      </c>
      <c r="I6" s="4"/>
      <c r="J6" s="4"/>
      <c r="K6" s="4"/>
    </row>
    <row r="7" spans="1:16">
      <c r="B7" t="s">
        <v>148</v>
      </c>
      <c r="C7">
        <v>2020</v>
      </c>
      <c r="D7" t="s">
        <v>158</v>
      </c>
      <c r="E7" t="s">
        <v>159</v>
      </c>
    </row>
    <row r="8" spans="1:16">
      <c r="B8" t="s">
        <v>148</v>
      </c>
      <c r="C8">
        <v>2000</v>
      </c>
      <c r="D8" t="s">
        <v>160</v>
      </c>
      <c r="E8" t="s">
        <v>161</v>
      </c>
      <c r="F8" t="s">
        <v>162</v>
      </c>
    </row>
    <row r="9" spans="1:16">
      <c r="B9" s="4" t="s">
        <v>148</v>
      </c>
      <c r="C9" s="4">
        <v>2006</v>
      </c>
      <c r="D9" s="4" t="s">
        <v>163</v>
      </c>
      <c r="E9" s="4" t="s">
        <v>164</v>
      </c>
      <c r="F9" s="4"/>
      <c r="G9" s="4"/>
      <c r="H9" s="4"/>
      <c r="I9" s="4"/>
      <c r="J9" s="4"/>
      <c r="K9" s="4"/>
      <c r="L9" s="4"/>
      <c r="M9" s="4"/>
      <c r="N9" s="4"/>
      <c r="O9" s="4"/>
      <c r="P9" s="4"/>
    </row>
    <row r="10" spans="1:16">
      <c r="B10" t="s">
        <v>148</v>
      </c>
      <c r="C10">
        <v>2016</v>
      </c>
      <c r="D10" t="s">
        <v>165</v>
      </c>
      <c r="E10" t="s">
        <v>166</v>
      </c>
    </row>
    <row r="11" spans="1:16">
      <c r="B11" t="s">
        <v>148</v>
      </c>
      <c r="C11" t="s">
        <v>167</v>
      </c>
      <c r="D11" t="s">
        <v>168</v>
      </c>
      <c r="E11" t="s">
        <v>169</v>
      </c>
    </row>
    <row r="12" spans="1:16">
      <c r="B12" t="s">
        <v>148</v>
      </c>
      <c r="C12">
        <v>2020</v>
      </c>
      <c r="D12" t="s">
        <v>170</v>
      </c>
      <c r="E12" t="s">
        <v>171</v>
      </c>
    </row>
    <row r="13" spans="1:16">
      <c r="B13" t="s">
        <v>148</v>
      </c>
      <c r="C13">
        <v>2012</v>
      </c>
      <c r="D13" t="s">
        <v>172</v>
      </c>
      <c r="E13" t="s">
        <v>173</v>
      </c>
    </row>
    <row r="14" spans="1:16">
      <c r="B14" t="s">
        <v>148</v>
      </c>
      <c r="C14">
        <v>2014</v>
      </c>
      <c r="D14" t="s">
        <v>174</v>
      </c>
      <c r="E14" t="s">
        <v>175</v>
      </c>
      <c r="F14" t="s">
        <v>176</v>
      </c>
    </row>
    <row r="15" spans="1:16">
      <c r="B15" t="s">
        <v>55</v>
      </c>
    </row>
    <row r="17" spans="1:6">
      <c r="B17" t="s">
        <v>177</v>
      </c>
      <c r="C17">
        <v>20</v>
      </c>
    </row>
    <row r="18" spans="1:6">
      <c r="B18" t="s">
        <v>178</v>
      </c>
      <c r="C18">
        <v>10</v>
      </c>
    </row>
    <row r="19" spans="1:6">
      <c r="B19" t="s">
        <v>26</v>
      </c>
      <c r="C19">
        <v>3</v>
      </c>
    </row>
    <row r="20" spans="1:6">
      <c r="B20" t="s">
        <v>146</v>
      </c>
      <c r="C20">
        <v>3</v>
      </c>
    </row>
    <row r="21" spans="1:6">
      <c r="B21" t="s">
        <v>147</v>
      </c>
      <c r="C21">
        <v>7</v>
      </c>
    </row>
    <row r="22" spans="1:6">
      <c r="B22" t="s">
        <v>179</v>
      </c>
      <c r="C22">
        <v>3</v>
      </c>
    </row>
    <row r="23" spans="1:6">
      <c r="B23" t="s">
        <v>1241</v>
      </c>
      <c r="C23">
        <f>C17-C20</f>
        <v>17</v>
      </c>
    </row>
    <row r="24" spans="1:6">
      <c r="A24" t="s">
        <v>392</v>
      </c>
      <c r="B24" s="1" t="s">
        <v>20</v>
      </c>
    </row>
    <row r="25" spans="1:6">
      <c r="B25" t="s">
        <v>435</v>
      </c>
    </row>
    <row r="27" spans="1:6">
      <c r="B27" t="s">
        <v>436</v>
      </c>
    </row>
    <row r="28" spans="1:6">
      <c r="B28" t="s">
        <v>437</v>
      </c>
    </row>
    <row r="29" spans="1:6" s="4" customFormat="1">
      <c r="B29" s="4" t="s">
        <v>438</v>
      </c>
      <c r="C29" s="4" t="s">
        <v>155</v>
      </c>
      <c r="D29" s="4" t="s">
        <v>387</v>
      </c>
      <c r="E29" s="4" t="s">
        <v>156</v>
      </c>
      <c r="F29" s="4" t="s">
        <v>439</v>
      </c>
    </row>
    <row r="30" spans="1:6">
      <c r="B30" s="4" t="s">
        <v>440</v>
      </c>
      <c r="C30" t="s">
        <v>441</v>
      </c>
    </row>
    <row r="31" spans="1:6">
      <c r="B31" t="s">
        <v>442</v>
      </c>
      <c r="C31" t="s">
        <v>443</v>
      </c>
    </row>
    <row r="32" spans="1:6">
      <c r="B32" t="s">
        <v>444</v>
      </c>
      <c r="C32" t="s">
        <v>445</v>
      </c>
      <c r="D32" t="s">
        <v>446</v>
      </c>
    </row>
    <row r="33" spans="1:8">
      <c r="B33" t="s">
        <v>447</v>
      </c>
      <c r="C33" t="s">
        <v>448</v>
      </c>
    </row>
    <row r="35" spans="1:8">
      <c r="B35" t="s">
        <v>449</v>
      </c>
    </row>
    <row r="37" spans="1:8">
      <c r="B37" t="s">
        <v>177</v>
      </c>
      <c r="C37">
        <v>20</v>
      </c>
    </row>
    <row r="38" spans="1:8">
      <c r="B38" t="s">
        <v>178</v>
      </c>
      <c r="C38">
        <v>5</v>
      </c>
    </row>
    <row r="39" spans="1:8">
      <c r="B39" t="s">
        <v>26</v>
      </c>
      <c r="C39">
        <v>2</v>
      </c>
    </row>
    <row r="40" spans="1:8">
      <c r="B40" t="s">
        <v>146</v>
      </c>
      <c r="C40">
        <v>2</v>
      </c>
    </row>
    <row r="41" spans="1:8">
      <c r="B41" t="s">
        <v>147</v>
      </c>
      <c r="C41">
        <v>3</v>
      </c>
    </row>
    <row r="42" spans="1:8">
      <c r="B42" t="s">
        <v>179</v>
      </c>
      <c r="C42">
        <v>3</v>
      </c>
    </row>
    <row r="43" spans="1:8">
      <c r="A43" t="s">
        <v>393</v>
      </c>
      <c r="B43" t="s">
        <v>53</v>
      </c>
    </row>
    <row r="44" spans="1:8">
      <c r="B44" t="s">
        <v>180</v>
      </c>
      <c r="C44" t="s">
        <v>181</v>
      </c>
      <c r="D44" t="s">
        <v>298</v>
      </c>
      <c r="E44" t="s">
        <v>299</v>
      </c>
    </row>
    <row r="45" spans="1:8" s="4" customFormat="1">
      <c r="B45" s="4" t="s">
        <v>148</v>
      </c>
      <c r="C45" s="4">
        <v>1999</v>
      </c>
      <c r="D45" s="4" t="s">
        <v>149</v>
      </c>
      <c r="E45" s="4" t="s">
        <v>450</v>
      </c>
      <c r="F45" s="4" t="s">
        <v>451</v>
      </c>
    </row>
    <row r="46" spans="1:8" s="4" customFormat="1">
      <c r="B46" s="4" t="s">
        <v>148</v>
      </c>
      <c r="C46" s="4">
        <v>1998</v>
      </c>
      <c r="D46" s="4" t="s">
        <v>153</v>
      </c>
      <c r="E46" s="4" t="s">
        <v>452</v>
      </c>
      <c r="F46" s="4" t="s">
        <v>389</v>
      </c>
      <c r="G46" s="4" t="s">
        <v>453</v>
      </c>
      <c r="H46" s="4" t="s">
        <v>454</v>
      </c>
    </row>
    <row r="47" spans="1:8">
      <c r="B47" t="s">
        <v>148</v>
      </c>
      <c r="C47">
        <v>2020</v>
      </c>
      <c r="D47" t="s">
        <v>158</v>
      </c>
      <c r="E47" t="s">
        <v>159</v>
      </c>
    </row>
    <row r="48" spans="1:8" s="4" customFormat="1">
      <c r="B48" s="4" t="s">
        <v>148</v>
      </c>
      <c r="C48" s="4">
        <v>2006</v>
      </c>
      <c r="D48" s="4" t="s">
        <v>163</v>
      </c>
      <c r="E48" s="4" t="s">
        <v>164</v>
      </c>
    </row>
    <row r="49" spans="1:7">
      <c r="B49" t="s">
        <v>148</v>
      </c>
      <c r="C49">
        <v>2000</v>
      </c>
      <c r="D49" t="s">
        <v>160</v>
      </c>
      <c r="E49" t="s">
        <v>455</v>
      </c>
    </row>
    <row r="50" spans="1:7">
      <c r="B50" t="s">
        <v>148</v>
      </c>
      <c r="C50">
        <v>2020</v>
      </c>
      <c r="D50" t="s">
        <v>456</v>
      </c>
      <c r="E50" t="s">
        <v>457</v>
      </c>
    </row>
    <row r="51" spans="1:7">
      <c r="B51" t="s">
        <v>148</v>
      </c>
      <c r="C51">
        <v>2016</v>
      </c>
      <c r="D51" t="s">
        <v>458</v>
      </c>
      <c r="E51" t="s">
        <v>459</v>
      </c>
    </row>
    <row r="52" spans="1:7" s="4" customFormat="1">
      <c r="B52" s="4" t="s">
        <v>148</v>
      </c>
      <c r="C52" s="4">
        <v>2007</v>
      </c>
      <c r="D52" s="4" t="s">
        <v>460</v>
      </c>
      <c r="E52" s="4" t="s">
        <v>461</v>
      </c>
      <c r="F52" s="4" t="s">
        <v>462</v>
      </c>
      <c r="G52" s="4" t="s">
        <v>463</v>
      </c>
    </row>
    <row r="53" spans="1:7" s="4" customFormat="1">
      <c r="B53" s="4" t="s">
        <v>148</v>
      </c>
      <c r="C53" s="4">
        <v>2012</v>
      </c>
      <c r="D53" s="4" t="s">
        <v>464</v>
      </c>
      <c r="E53" s="4" t="s">
        <v>465</v>
      </c>
    </row>
    <row r="54" spans="1:7">
      <c r="B54" t="s">
        <v>148</v>
      </c>
      <c r="C54">
        <v>2009</v>
      </c>
      <c r="D54" t="s">
        <v>168</v>
      </c>
      <c r="E54" t="s">
        <v>169</v>
      </c>
    </row>
    <row r="55" spans="1:7">
      <c r="B55" t="s">
        <v>55</v>
      </c>
    </row>
    <row r="57" spans="1:7">
      <c r="B57" t="s">
        <v>177</v>
      </c>
      <c r="C57">
        <v>20</v>
      </c>
    </row>
    <row r="58" spans="1:7">
      <c r="B58" t="s">
        <v>178</v>
      </c>
      <c r="C58">
        <v>10</v>
      </c>
    </row>
    <row r="59" spans="1:7">
      <c r="B59" t="s">
        <v>26</v>
      </c>
      <c r="C59">
        <v>5</v>
      </c>
    </row>
    <row r="60" spans="1:7">
      <c r="B60" t="s">
        <v>146</v>
      </c>
      <c r="C60">
        <v>4</v>
      </c>
    </row>
    <row r="61" spans="1:7">
      <c r="B61" t="s">
        <v>147</v>
      </c>
      <c r="C61">
        <v>5</v>
      </c>
    </row>
    <row r="62" spans="1:7">
      <c r="B62" t="s">
        <v>179</v>
      </c>
      <c r="C62">
        <v>3</v>
      </c>
    </row>
    <row r="64" spans="1:7">
      <c r="A64">
        <v>0</v>
      </c>
      <c r="B64" t="s">
        <v>53</v>
      </c>
    </row>
    <row r="65" spans="2:9">
      <c r="B65" t="s">
        <v>180</v>
      </c>
      <c r="C65" t="s">
        <v>181</v>
      </c>
      <c r="D65" t="s">
        <v>298</v>
      </c>
      <c r="E65" t="s">
        <v>299</v>
      </c>
    </row>
    <row r="66" spans="2:9" s="4" customFormat="1">
      <c r="B66" s="4" t="s">
        <v>148</v>
      </c>
      <c r="C66" s="4">
        <v>1999</v>
      </c>
      <c r="D66" s="4" t="s">
        <v>149</v>
      </c>
      <c r="E66" s="4" t="s">
        <v>150</v>
      </c>
      <c r="F66" s="4" t="s">
        <v>151</v>
      </c>
      <c r="G66" s="4" t="s">
        <v>152</v>
      </c>
    </row>
    <row r="67" spans="2:9" s="4" customFormat="1">
      <c r="B67" s="4" t="s">
        <v>148</v>
      </c>
      <c r="C67" s="4">
        <v>1998</v>
      </c>
      <c r="D67" s="4" t="s">
        <v>153</v>
      </c>
      <c r="E67" s="4" t="s">
        <v>466</v>
      </c>
      <c r="F67" s="4" t="s">
        <v>389</v>
      </c>
      <c r="G67" s="4" t="s">
        <v>390</v>
      </c>
      <c r="H67" s="4" t="s">
        <v>391</v>
      </c>
      <c r="I67" s="4" t="s">
        <v>467</v>
      </c>
    </row>
    <row r="68" spans="2:9">
      <c r="B68" t="s">
        <v>148</v>
      </c>
      <c r="C68">
        <v>2020</v>
      </c>
      <c r="D68" t="s">
        <v>158</v>
      </c>
      <c r="E68" t="s">
        <v>468</v>
      </c>
    </row>
    <row r="69" spans="2:9" s="4" customFormat="1">
      <c r="B69" s="4" t="s">
        <v>148</v>
      </c>
      <c r="C69" s="4">
        <v>2006</v>
      </c>
      <c r="D69" s="4" t="s">
        <v>163</v>
      </c>
      <c r="E69" s="4" t="s">
        <v>164</v>
      </c>
    </row>
    <row r="70" spans="2:9" s="4" customFormat="1">
      <c r="B70" s="4" t="s">
        <v>148</v>
      </c>
      <c r="C70" s="4">
        <v>2000</v>
      </c>
      <c r="D70" s="4" t="s">
        <v>160</v>
      </c>
      <c r="E70" s="4" t="s">
        <v>469</v>
      </c>
      <c r="F70" s="4" t="s">
        <v>470</v>
      </c>
    </row>
    <row r="71" spans="2:9">
      <c r="B71" t="s">
        <v>148</v>
      </c>
      <c r="C71">
        <v>2016</v>
      </c>
      <c r="D71" t="s">
        <v>471</v>
      </c>
      <c r="E71" t="s">
        <v>389</v>
      </c>
      <c r="F71" t="s">
        <v>472</v>
      </c>
      <c r="G71" t="s">
        <v>473</v>
      </c>
    </row>
    <row r="72" spans="2:9">
      <c r="B72" t="s">
        <v>148</v>
      </c>
      <c r="C72">
        <v>2020</v>
      </c>
      <c r="D72" t="s">
        <v>456</v>
      </c>
      <c r="E72" t="s">
        <v>474</v>
      </c>
    </row>
    <row r="73" spans="2:9">
      <c r="B73" t="s">
        <v>148</v>
      </c>
      <c r="C73">
        <v>2012</v>
      </c>
      <c r="D73" t="s">
        <v>172</v>
      </c>
      <c r="E73" t="s">
        <v>475</v>
      </c>
    </row>
    <row r="74" spans="2:9" s="4" customFormat="1">
      <c r="B74" s="4" t="s">
        <v>148</v>
      </c>
      <c r="C74" s="4">
        <v>2007</v>
      </c>
      <c r="D74" s="4" t="s">
        <v>476</v>
      </c>
      <c r="E74" s="4" t="s">
        <v>389</v>
      </c>
      <c r="F74" s="4" t="s">
        <v>390</v>
      </c>
      <c r="G74" s="4" t="s">
        <v>391</v>
      </c>
      <c r="H74" s="4" t="s">
        <v>477</v>
      </c>
    </row>
    <row r="75" spans="2:9">
      <c r="B75" t="s">
        <v>148</v>
      </c>
      <c r="C75">
        <v>2014</v>
      </c>
      <c r="D75" t="s">
        <v>174</v>
      </c>
      <c r="E75" t="s">
        <v>478</v>
      </c>
    </row>
    <row r="76" spans="2:9">
      <c r="B76" t="s">
        <v>55</v>
      </c>
    </row>
    <row r="78" spans="2:9">
      <c r="B78" t="s">
        <v>177</v>
      </c>
      <c r="C78">
        <v>20</v>
      </c>
    </row>
    <row r="79" spans="2:9">
      <c r="B79" t="s">
        <v>178</v>
      </c>
      <c r="C79">
        <v>10</v>
      </c>
    </row>
    <row r="80" spans="2:9">
      <c r="B80" t="s">
        <v>26</v>
      </c>
      <c r="C80">
        <v>5</v>
      </c>
    </row>
    <row r="81" spans="2:3">
      <c r="B81" t="s">
        <v>146</v>
      </c>
      <c r="C81">
        <v>3</v>
      </c>
    </row>
    <row r="82" spans="2:3">
      <c r="B82" t="s">
        <v>147</v>
      </c>
      <c r="C82">
        <v>5</v>
      </c>
    </row>
    <row r="83" spans="2:3">
      <c r="B83" t="s">
        <v>179</v>
      </c>
      <c r="C83">
        <v>3</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6CE-C398-4C2A-8974-B5FD9F63ADB0}">
  <dimension ref="A1:E92"/>
  <sheetViews>
    <sheetView workbookViewId="0">
      <selection activeCell="B17" sqref="B17"/>
    </sheetView>
  </sheetViews>
  <sheetFormatPr defaultRowHeight="15"/>
  <cols>
    <col min="2" max="2" width="63.5703125" customWidth="1"/>
    <col min="4" max="4" width="41.85546875" customWidth="1"/>
  </cols>
  <sheetData>
    <row r="1" spans="1:5">
      <c r="A1" t="s">
        <v>394</v>
      </c>
      <c r="B1" t="s">
        <v>0</v>
      </c>
      <c r="C1" t="s">
        <v>9</v>
      </c>
      <c r="D1" t="s">
        <v>10</v>
      </c>
      <c r="E1" t="s">
        <v>11</v>
      </c>
    </row>
    <row r="2" spans="1:5">
      <c r="A2">
        <v>0</v>
      </c>
      <c r="B2" s="1" t="s">
        <v>21</v>
      </c>
      <c r="C2">
        <v>8.11</v>
      </c>
      <c r="D2" s="1" t="s">
        <v>3</v>
      </c>
      <c r="E2">
        <v>10</v>
      </c>
    </row>
    <row r="4" spans="1:5">
      <c r="B4" t="s">
        <v>8</v>
      </c>
    </row>
    <row r="6" spans="1:5">
      <c r="B6" t="s">
        <v>22</v>
      </c>
    </row>
    <row r="7" spans="1:5">
      <c r="B7" t="s">
        <v>23</v>
      </c>
    </row>
    <row r="8" spans="1:5">
      <c r="B8" s="4" t="s">
        <v>76</v>
      </c>
    </row>
    <row r="9" spans="1:5">
      <c r="B9" t="s">
        <v>77</v>
      </c>
    </row>
    <row r="10" spans="1:5">
      <c r="B10" t="s">
        <v>78</v>
      </c>
    </row>
    <row r="11" spans="1:5">
      <c r="B11" s="4" t="s">
        <v>79</v>
      </c>
    </row>
    <row r="12" spans="1:5">
      <c r="B12" t="s">
        <v>80</v>
      </c>
    </row>
    <row r="13" spans="1:5">
      <c r="B13" s="4" t="s">
        <v>81</v>
      </c>
    </row>
    <row r="14" spans="1:5">
      <c r="B14" t="s">
        <v>82</v>
      </c>
    </row>
    <row r="15" spans="1:5">
      <c r="B15" t="s">
        <v>83</v>
      </c>
    </row>
    <row r="16" spans="1:5">
      <c r="B16" t="s">
        <v>84</v>
      </c>
    </row>
    <row r="17" spans="1:3">
      <c r="B17" s="4" t="s">
        <v>85</v>
      </c>
    </row>
    <row r="19" spans="1:3">
      <c r="B19" t="s">
        <v>86</v>
      </c>
    </row>
    <row r="21" spans="1:3">
      <c r="B21" t="s">
        <v>24</v>
      </c>
      <c r="C21">
        <v>17</v>
      </c>
    </row>
    <row r="22" spans="1:3">
      <c r="B22" t="s">
        <v>25</v>
      </c>
      <c r="C22">
        <v>10</v>
      </c>
    </row>
    <row r="23" spans="1:3">
      <c r="B23" t="s">
        <v>26</v>
      </c>
      <c r="C23">
        <v>4</v>
      </c>
    </row>
    <row r="24" spans="1:3">
      <c r="B24" t="s">
        <v>146</v>
      </c>
      <c r="C24">
        <v>3</v>
      </c>
    </row>
    <row r="25" spans="1:3">
      <c r="B25" t="s">
        <v>147</v>
      </c>
      <c r="C25">
        <v>6</v>
      </c>
    </row>
    <row r="26" spans="1:3">
      <c r="B26" t="s">
        <v>179</v>
      </c>
      <c r="C26">
        <v>4</v>
      </c>
    </row>
    <row r="27" spans="1:3">
      <c r="B27" t="s">
        <v>1198</v>
      </c>
      <c r="C27">
        <v>1</v>
      </c>
    </row>
    <row r="28" spans="1:3">
      <c r="B28" t="s">
        <v>1241</v>
      </c>
      <c r="C28">
        <f>C21-C24</f>
        <v>14</v>
      </c>
    </row>
    <row r="29" spans="1:3">
      <c r="A29" t="s">
        <v>392</v>
      </c>
      <c r="B29" t="s">
        <v>395</v>
      </c>
    </row>
    <row r="31" spans="1:3">
      <c r="B31" t="s">
        <v>396</v>
      </c>
    </row>
    <row r="32" spans="1:3">
      <c r="B32" t="s">
        <v>397</v>
      </c>
    </row>
    <row r="33" spans="2:4">
      <c r="B33" s="4" t="s">
        <v>398</v>
      </c>
    </row>
    <row r="34" spans="2:4">
      <c r="B34" s="4" t="s">
        <v>399</v>
      </c>
    </row>
    <row r="35" spans="2:4">
      <c r="B35" t="s">
        <v>400</v>
      </c>
    </row>
    <row r="36" spans="2:4">
      <c r="B36" t="s">
        <v>401</v>
      </c>
    </row>
    <row r="37" spans="2:4">
      <c r="B37" t="s">
        <v>402</v>
      </c>
      <c r="C37" t="s">
        <v>403</v>
      </c>
    </row>
    <row r="38" spans="2:4">
      <c r="B38" s="4" t="s">
        <v>404</v>
      </c>
      <c r="C38" t="s">
        <v>405</v>
      </c>
      <c r="D38" t="s">
        <v>406</v>
      </c>
    </row>
    <row r="40" spans="2:4">
      <c r="B40" t="s">
        <v>407</v>
      </c>
    </row>
    <row r="42" spans="2:4">
      <c r="B42" t="s">
        <v>24</v>
      </c>
      <c r="C42">
        <v>17</v>
      </c>
    </row>
    <row r="43" spans="2:4">
      <c r="B43" t="s">
        <v>25</v>
      </c>
      <c r="C43">
        <v>6</v>
      </c>
    </row>
    <row r="44" spans="2:4">
      <c r="B44" t="s">
        <v>26</v>
      </c>
      <c r="C44">
        <v>3</v>
      </c>
    </row>
    <row r="45" spans="2:4">
      <c r="B45" t="s">
        <v>146</v>
      </c>
      <c r="C45">
        <v>2</v>
      </c>
    </row>
    <row r="46" spans="2:4">
      <c r="B46" t="s">
        <v>147</v>
      </c>
      <c r="C46">
        <v>3</v>
      </c>
    </row>
    <row r="47" spans="2:4">
      <c r="B47" t="s">
        <v>179</v>
      </c>
      <c r="C47">
        <v>3</v>
      </c>
    </row>
    <row r="49" spans="1:3">
      <c r="A49" t="s">
        <v>393</v>
      </c>
      <c r="B49" t="s">
        <v>8</v>
      </c>
    </row>
    <row r="51" spans="1:3">
      <c r="B51" t="s">
        <v>22</v>
      </c>
    </row>
    <row r="52" spans="1:3">
      <c r="B52" t="s">
        <v>23</v>
      </c>
    </row>
    <row r="53" spans="1:3">
      <c r="B53" s="4" t="s">
        <v>421</v>
      </c>
    </row>
    <row r="54" spans="1:3">
      <c r="B54" t="s">
        <v>1181</v>
      </c>
      <c r="C54" t="s">
        <v>1182</v>
      </c>
    </row>
    <row r="55" spans="1:3">
      <c r="B55" s="4" t="s">
        <v>422</v>
      </c>
    </row>
    <row r="56" spans="1:3">
      <c r="B56" t="s">
        <v>423</v>
      </c>
      <c r="C56" t="s">
        <v>424</v>
      </c>
    </row>
    <row r="57" spans="1:3">
      <c r="B57" t="s">
        <v>425</v>
      </c>
      <c r="C57" t="s">
        <v>426</v>
      </c>
    </row>
    <row r="58" spans="1:3">
      <c r="B58" s="4" t="s">
        <v>427</v>
      </c>
      <c r="C58" t="s">
        <v>428</v>
      </c>
    </row>
    <row r="59" spans="1:3">
      <c r="B59" t="s">
        <v>416</v>
      </c>
      <c r="C59" t="s">
        <v>429</v>
      </c>
    </row>
    <row r="60" spans="1:3">
      <c r="B60" t="s">
        <v>430</v>
      </c>
      <c r="C60" t="s">
        <v>431</v>
      </c>
    </row>
    <row r="61" spans="1:3">
      <c r="B61" s="4" t="s">
        <v>432</v>
      </c>
      <c r="C61" t="s">
        <v>433</v>
      </c>
    </row>
    <row r="63" spans="1:3">
      <c r="B63" t="s">
        <v>419</v>
      </c>
      <c r="C63" t="s">
        <v>420</v>
      </c>
    </row>
    <row r="65" spans="1:4">
      <c r="B65" t="s">
        <v>24</v>
      </c>
      <c r="C65">
        <v>17</v>
      </c>
    </row>
    <row r="66" spans="1:4">
      <c r="B66" t="s">
        <v>25</v>
      </c>
      <c r="C66">
        <v>9</v>
      </c>
    </row>
    <row r="67" spans="1:4">
      <c r="B67" t="s">
        <v>26</v>
      </c>
      <c r="C67">
        <v>4</v>
      </c>
    </row>
    <row r="68" spans="1:4">
      <c r="B68" t="s">
        <v>146</v>
      </c>
      <c r="C68">
        <v>3</v>
      </c>
    </row>
    <row r="69" spans="1:4">
      <c r="B69" t="s">
        <v>147</v>
      </c>
      <c r="C69">
        <v>5</v>
      </c>
    </row>
    <row r="70" spans="1:4">
      <c r="B70" t="s">
        <v>179</v>
      </c>
      <c r="C70">
        <v>3</v>
      </c>
    </row>
    <row r="72" spans="1:4">
      <c r="A72">
        <v>0</v>
      </c>
      <c r="B72" t="s">
        <v>8</v>
      </c>
    </row>
    <row r="74" spans="1:4">
      <c r="B74" t="s">
        <v>22</v>
      </c>
    </row>
    <row r="75" spans="1:4">
      <c r="B75" t="s">
        <v>23</v>
      </c>
    </row>
    <row r="76" spans="1:4">
      <c r="B76" s="4" t="s">
        <v>408</v>
      </c>
    </row>
    <row r="77" spans="1:4">
      <c r="B77" t="s">
        <v>77</v>
      </c>
    </row>
    <row r="78" spans="1:4">
      <c r="B78" s="4" t="s">
        <v>409</v>
      </c>
    </row>
    <row r="79" spans="1:4">
      <c r="B79" t="s">
        <v>410</v>
      </c>
      <c r="C79" t="s">
        <v>411</v>
      </c>
      <c r="D79" t="s">
        <v>412</v>
      </c>
    </row>
    <row r="80" spans="1:4">
      <c r="B80" t="s">
        <v>413</v>
      </c>
    </row>
    <row r="81" spans="2:4">
      <c r="B81" s="4" t="s">
        <v>414</v>
      </c>
      <c r="C81" t="s">
        <v>405</v>
      </c>
      <c r="D81" t="s">
        <v>415</v>
      </c>
    </row>
    <row r="82" spans="2:4">
      <c r="B82" t="s">
        <v>416</v>
      </c>
      <c r="C82" t="s">
        <v>417</v>
      </c>
    </row>
    <row r="83" spans="2:4">
      <c r="B83" t="s">
        <v>418</v>
      </c>
    </row>
    <row r="85" spans="2:4">
      <c r="B85" t="s">
        <v>419</v>
      </c>
      <c r="C85" t="s">
        <v>420</v>
      </c>
    </row>
    <row r="87" spans="2:4">
      <c r="B87" t="s">
        <v>24</v>
      </c>
      <c r="C87">
        <v>17</v>
      </c>
    </row>
    <row r="88" spans="2:4">
      <c r="B88" t="s">
        <v>25</v>
      </c>
      <c r="C88">
        <v>8</v>
      </c>
    </row>
    <row r="89" spans="2:4">
      <c r="B89" t="s">
        <v>26</v>
      </c>
      <c r="C89">
        <v>3</v>
      </c>
    </row>
    <row r="90" spans="2:4">
      <c r="B90" t="s">
        <v>146</v>
      </c>
      <c r="C90">
        <v>2</v>
      </c>
    </row>
    <row r="91" spans="2:4">
      <c r="B91" t="s">
        <v>147</v>
      </c>
      <c r="C91">
        <v>5</v>
      </c>
    </row>
    <row r="92" spans="2:4">
      <c r="B92" t="s">
        <v>179</v>
      </c>
      <c r="C92">
        <v>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E0AD4-EA04-48B9-B753-CEC0D11094AB}">
  <dimension ref="A1:F29"/>
  <sheetViews>
    <sheetView workbookViewId="0">
      <selection activeCell="A30" sqref="A30"/>
    </sheetView>
  </sheetViews>
  <sheetFormatPr defaultRowHeight="15"/>
  <cols>
    <col min="1" max="1" width="18.140625" customWidth="1"/>
  </cols>
  <sheetData>
    <row r="1" spans="1:6">
      <c r="A1" t="s">
        <v>371</v>
      </c>
    </row>
    <row r="3" spans="1:6" s="3" customFormat="1">
      <c r="A3" s="3" t="s">
        <v>372</v>
      </c>
      <c r="B3" s="3" t="s">
        <v>140</v>
      </c>
    </row>
    <row r="4" spans="1:6" s="4" customFormat="1">
      <c r="A4" s="4" t="s">
        <v>373</v>
      </c>
      <c r="B4" s="4" t="s">
        <v>116</v>
      </c>
    </row>
    <row r="5" spans="1:6" s="3" customFormat="1">
      <c r="A5" s="3" t="s">
        <v>14</v>
      </c>
      <c r="B5" s="3" t="s">
        <v>148</v>
      </c>
      <c r="C5" s="3">
        <v>2020</v>
      </c>
      <c r="D5" s="3" t="s">
        <v>253</v>
      </c>
      <c r="E5" s="3" t="s">
        <v>254</v>
      </c>
      <c r="F5" s="3" t="s">
        <v>255</v>
      </c>
    </row>
    <row r="6" spans="1:6" s="4" customFormat="1">
      <c r="A6" s="4" t="s">
        <v>374</v>
      </c>
      <c r="B6" s="4" t="s">
        <v>93</v>
      </c>
    </row>
    <row r="7" spans="1:6" s="4" customFormat="1">
      <c r="A7" s="4" t="s">
        <v>374</v>
      </c>
      <c r="B7" s="4" t="s">
        <v>97</v>
      </c>
    </row>
    <row r="8" spans="1:6" s="4" customFormat="1">
      <c r="A8" s="4" t="s">
        <v>375</v>
      </c>
      <c r="B8" s="4" t="s">
        <v>148</v>
      </c>
      <c r="C8" s="4">
        <v>2020</v>
      </c>
      <c r="D8" s="4" t="s">
        <v>234</v>
      </c>
      <c r="E8" s="4" t="s">
        <v>235</v>
      </c>
    </row>
    <row r="9" spans="1:6" s="4" customFormat="1">
      <c r="A9" s="4" t="s">
        <v>376</v>
      </c>
      <c r="B9" s="4" t="s">
        <v>69</v>
      </c>
    </row>
    <row r="10" spans="1:6" s="4" customFormat="1">
      <c r="A10" s="4" t="s">
        <v>15</v>
      </c>
      <c r="B10" s="4" t="s">
        <v>148</v>
      </c>
      <c r="C10" s="4">
        <v>2021</v>
      </c>
      <c r="D10" s="4" t="s">
        <v>201</v>
      </c>
      <c r="E10" s="4" t="s">
        <v>202</v>
      </c>
    </row>
    <row r="11" spans="1:6" s="5" customFormat="1">
      <c r="A11" s="5" t="s">
        <v>13</v>
      </c>
      <c r="B11" s="5" t="s">
        <v>148</v>
      </c>
      <c r="C11" s="5">
        <v>2020</v>
      </c>
      <c r="D11" s="5" t="s">
        <v>170</v>
      </c>
      <c r="E11" s="5" t="s">
        <v>171</v>
      </c>
    </row>
    <row r="12" spans="1:6" s="4" customFormat="1">
      <c r="A12" s="4" t="s">
        <v>13</v>
      </c>
      <c r="B12" s="4" t="s">
        <v>148</v>
      </c>
      <c r="C12" s="4">
        <v>2020</v>
      </c>
      <c r="D12" s="4" t="s">
        <v>158</v>
      </c>
      <c r="E12" s="4" t="s">
        <v>159</v>
      </c>
    </row>
    <row r="13" spans="1:6" s="4" customFormat="1">
      <c r="A13" s="4" t="s">
        <v>12</v>
      </c>
      <c r="B13" s="4" t="s">
        <v>78</v>
      </c>
    </row>
    <row r="14" spans="1:6" s="4" customFormat="1">
      <c r="A14" s="4" t="s">
        <v>12</v>
      </c>
      <c r="B14" s="4" t="s">
        <v>77</v>
      </c>
    </row>
    <row r="16" spans="1:6">
      <c r="A16" s="3" t="s">
        <v>372</v>
      </c>
    </row>
    <row r="17" spans="1:2">
      <c r="A17" s="4" t="s">
        <v>373</v>
      </c>
      <c r="B17" t="s">
        <v>377</v>
      </c>
    </row>
    <row r="18" spans="1:2">
      <c r="A18" s="3" t="s">
        <v>14</v>
      </c>
      <c r="B18" t="s">
        <v>378</v>
      </c>
    </row>
    <row r="19" spans="1:2">
      <c r="A19" s="4" t="s">
        <v>374</v>
      </c>
      <c r="B19" t="s">
        <v>380</v>
      </c>
    </row>
    <row r="20" spans="1:2">
      <c r="A20" s="4" t="s">
        <v>374</v>
      </c>
      <c r="B20" t="s">
        <v>379</v>
      </c>
    </row>
    <row r="21" spans="1:2">
      <c r="A21" s="4" t="s">
        <v>375</v>
      </c>
      <c r="B21" t="s">
        <v>381</v>
      </c>
    </row>
    <row r="22" spans="1:2">
      <c r="A22" s="4" t="s">
        <v>376</v>
      </c>
      <c r="B22" t="s">
        <v>382</v>
      </c>
    </row>
    <row r="23" spans="1:2">
      <c r="A23" s="4" t="s">
        <v>15</v>
      </c>
      <c r="B23" t="s">
        <v>383</v>
      </c>
    </row>
    <row r="24" spans="1:2">
      <c r="A24" s="5" t="s">
        <v>13</v>
      </c>
      <c r="B24" t="s">
        <v>384</v>
      </c>
    </row>
    <row r="25" spans="1:2">
      <c r="A25" s="4" t="s">
        <v>13</v>
      </c>
      <c r="B25" t="s">
        <v>385</v>
      </c>
    </row>
    <row r="26" spans="1:2">
      <c r="A26" s="4" t="s">
        <v>12</v>
      </c>
      <c r="B26" t="s">
        <v>386</v>
      </c>
    </row>
    <row r="27" spans="1:2">
      <c r="A27" s="4" t="s">
        <v>12</v>
      </c>
      <c r="B27" t="s">
        <v>383</v>
      </c>
    </row>
    <row r="29" spans="1:2">
      <c r="A29" s="8">
        <f>9/12</f>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5DEC-3512-4CE6-A5BF-3BC277172AA7}">
  <dimension ref="A1:G38"/>
  <sheetViews>
    <sheetView workbookViewId="0">
      <selection activeCell="E20" sqref="E20"/>
    </sheetView>
  </sheetViews>
  <sheetFormatPr defaultRowHeight="15"/>
  <cols>
    <col min="2" max="2" width="17.5703125" customWidth="1"/>
  </cols>
  <sheetData>
    <row r="1" spans="1:7">
      <c r="A1" t="s">
        <v>434</v>
      </c>
      <c r="B1" t="s">
        <v>145</v>
      </c>
      <c r="C1" s="2" t="s">
        <v>1147</v>
      </c>
    </row>
    <row r="3" spans="1:7">
      <c r="A3" t="s">
        <v>1112</v>
      </c>
      <c r="B3" t="s">
        <v>53</v>
      </c>
    </row>
    <row r="4" spans="1:7">
      <c r="B4" t="s">
        <v>180</v>
      </c>
      <c r="C4" t="s">
        <v>181</v>
      </c>
      <c r="D4" t="s">
        <v>298</v>
      </c>
      <c r="E4" t="s">
        <v>299</v>
      </c>
    </row>
    <row r="5" spans="1:7">
      <c r="B5" t="s">
        <v>1113</v>
      </c>
      <c r="C5">
        <v>2013</v>
      </c>
      <c r="D5" t="s">
        <v>1114</v>
      </c>
      <c r="E5" t="s">
        <v>1115</v>
      </c>
    </row>
    <row r="6" spans="1:7">
      <c r="B6" t="s">
        <v>1113</v>
      </c>
      <c r="C6">
        <v>2010</v>
      </c>
      <c r="D6" t="s">
        <v>1116</v>
      </c>
      <c r="E6" t="s">
        <v>1117</v>
      </c>
      <c r="F6" t="s">
        <v>1118</v>
      </c>
    </row>
    <row r="7" spans="1:7">
      <c r="B7" t="s">
        <v>1113</v>
      </c>
      <c r="C7">
        <v>2015</v>
      </c>
      <c r="D7" t="s">
        <v>1119</v>
      </c>
      <c r="E7" t="s">
        <v>1120</v>
      </c>
    </row>
    <row r="8" spans="1:7">
      <c r="B8" t="s">
        <v>1113</v>
      </c>
      <c r="C8">
        <v>2013</v>
      </c>
      <c r="D8" t="s">
        <v>1121</v>
      </c>
      <c r="E8" t="s">
        <v>1122</v>
      </c>
    </row>
    <row r="9" spans="1:7">
      <c r="B9" t="s">
        <v>1113</v>
      </c>
      <c r="C9">
        <v>2018</v>
      </c>
      <c r="D9" t="s">
        <v>1123</v>
      </c>
      <c r="E9" t="s">
        <v>1124</v>
      </c>
    </row>
    <row r="10" spans="1:7">
      <c r="B10" t="s">
        <v>1113</v>
      </c>
      <c r="C10">
        <v>2017</v>
      </c>
      <c r="D10" t="s">
        <v>1125</v>
      </c>
      <c r="E10" t="s">
        <v>1126</v>
      </c>
    </row>
    <row r="11" spans="1:7">
      <c r="B11" t="s">
        <v>1113</v>
      </c>
      <c r="C11">
        <v>2018</v>
      </c>
      <c r="D11" t="s">
        <v>1127</v>
      </c>
      <c r="E11" t="s">
        <v>1128</v>
      </c>
      <c r="F11">
        <v>2</v>
      </c>
      <c r="G11" t="s">
        <v>1129</v>
      </c>
    </row>
    <row r="12" spans="1:7">
      <c r="B12" t="s">
        <v>1113</v>
      </c>
      <c r="C12">
        <v>2017</v>
      </c>
      <c r="D12" t="s">
        <v>1130</v>
      </c>
      <c r="E12" t="s">
        <v>1131</v>
      </c>
    </row>
    <row r="13" spans="1:7">
      <c r="B13" t="s">
        <v>1113</v>
      </c>
      <c r="C13">
        <v>2013</v>
      </c>
      <c r="D13" t="s">
        <v>1132</v>
      </c>
      <c r="E13" t="s">
        <v>1133</v>
      </c>
    </row>
    <row r="14" spans="1:7">
      <c r="B14" t="s">
        <v>1113</v>
      </c>
      <c r="C14">
        <v>2018</v>
      </c>
      <c r="D14" t="s">
        <v>1134</v>
      </c>
      <c r="E14" t="s">
        <v>1135</v>
      </c>
    </row>
    <row r="15" spans="1:7">
      <c r="B15" t="s">
        <v>1113</v>
      </c>
      <c r="C15">
        <v>2014</v>
      </c>
      <c r="D15" t="s">
        <v>1125</v>
      </c>
      <c r="E15" t="s">
        <v>1136</v>
      </c>
    </row>
    <row r="16" spans="1:7">
      <c r="B16" t="s">
        <v>1113</v>
      </c>
      <c r="C16">
        <v>2016</v>
      </c>
      <c r="D16" t="s">
        <v>1137</v>
      </c>
      <c r="E16" t="s">
        <v>1138</v>
      </c>
    </row>
    <row r="17" spans="1:6">
      <c r="B17" t="s">
        <v>1113</v>
      </c>
      <c r="C17">
        <v>2019</v>
      </c>
      <c r="D17" t="s">
        <v>1139</v>
      </c>
      <c r="E17" t="s">
        <v>1140</v>
      </c>
    </row>
    <row r="18" spans="1:6">
      <c r="B18" t="s">
        <v>1113</v>
      </c>
      <c r="C18">
        <v>2013</v>
      </c>
      <c r="D18" t="s">
        <v>1141</v>
      </c>
      <c r="E18" t="s">
        <v>1142</v>
      </c>
    </row>
    <row r="19" spans="1:6">
      <c r="B19" t="s">
        <v>1113</v>
      </c>
      <c r="C19">
        <v>2015</v>
      </c>
      <c r="D19" t="s">
        <v>1143</v>
      </c>
      <c r="E19" t="s">
        <v>1144</v>
      </c>
    </row>
    <row r="20" spans="1:6">
      <c r="B20" t="s">
        <v>1113</v>
      </c>
      <c r="C20">
        <v>2018</v>
      </c>
      <c r="D20" t="s">
        <v>1145</v>
      </c>
      <c r="E20" t="s">
        <v>1146</v>
      </c>
    </row>
    <row r="21" spans="1:6">
      <c r="B21" t="s">
        <v>55</v>
      </c>
    </row>
    <row r="22" spans="1:6">
      <c r="C22" s="2" t="s">
        <v>1183</v>
      </c>
    </row>
    <row r="23" spans="1:6">
      <c r="A23" t="s">
        <v>393</v>
      </c>
      <c r="B23" t="s">
        <v>53</v>
      </c>
    </row>
    <row r="24" spans="1:6">
      <c r="B24" t="s">
        <v>180</v>
      </c>
      <c r="C24" t="s">
        <v>181</v>
      </c>
      <c r="D24" t="s">
        <v>298</v>
      </c>
      <c r="E24" t="s">
        <v>299</v>
      </c>
    </row>
    <row r="25" spans="1:6">
      <c r="B25" t="s">
        <v>1148</v>
      </c>
      <c r="C25">
        <v>2014</v>
      </c>
      <c r="D25" t="s">
        <v>1149</v>
      </c>
      <c r="E25" t="s">
        <v>1150</v>
      </c>
    </row>
    <row r="26" spans="1:6">
      <c r="B26" t="s">
        <v>1148</v>
      </c>
      <c r="C26">
        <v>2017</v>
      </c>
      <c r="D26" t="s">
        <v>1151</v>
      </c>
      <c r="E26" t="s">
        <v>1152</v>
      </c>
    </row>
    <row r="27" spans="1:6">
      <c r="B27" t="s">
        <v>1148</v>
      </c>
      <c r="C27">
        <v>2018</v>
      </c>
      <c r="D27" t="s">
        <v>1153</v>
      </c>
      <c r="E27" t="s">
        <v>1154</v>
      </c>
    </row>
    <row r="28" spans="1:6">
      <c r="B28" t="s">
        <v>1148</v>
      </c>
      <c r="C28">
        <v>2020</v>
      </c>
      <c r="D28" t="s">
        <v>1155</v>
      </c>
      <c r="E28" t="s">
        <v>1156</v>
      </c>
      <c r="F28" t="s">
        <v>1157</v>
      </c>
    </row>
    <row r="29" spans="1:6">
      <c r="B29" t="s">
        <v>1148</v>
      </c>
      <c r="C29">
        <v>2016</v>
      </c>
      <c r="D29" t="s">
        <v>1158</v>
      </c>
      <c r="E29" t="s">
        <v>1159</v>
      </c>
    </row>
    <row r="30" spans="1:6">
      <c r="B30" t="s">
        <v>1148</v>
      </c>
      <c r="C30">
        <v>2014</v>
      </c>
      <c r="D30" t="s">
        <v>1160</v>
      </c>
      <c r="E30" t="s">
        <v>1161</v>
      </c>
    </row>
    <row r="31" spans="1:6">
      <c r="B31" t="s">
        <v>1148</v>
      </c>
      <c r="C31">
        <v>2011</v>
      </c>
      <c r="D31" t="s">
        <v>1162</v>
      </c>
      <c r="E31" t="s">
        <v>1163</v>
      </c>
    </row>
    <row r="32" spans="1:6">
      <c r="B32" t="s">
        <v>1148</v>
      </c>
      <c r="C32">
        <v>2017</v>
      </c>
      <c r="D32" t="s">
        <v>1164</v>
      </c>
      <c r="E32" t="s">
        <v>1165</v>
      </c>
    </row>
    <row r="33" spans="2:7">
      <c r="B33" t="s">
        <v>1148</v>
      </c>
      <c r="C33">
        <v>2016</v>
      </c>
      <c r="D33" t="s">
        <v>1166</v>
      </c>
      <c r="E33" t="s">
        <v>1167</v>
      </c>
    </row>
    <row r="34" spans="2:7">
      <c r="B34" t="s">
        <v>1148</v>
      </c>
      <c r="C34">
        <v>2014</v>
      </c>
      <c r="D34" t="s">
        <v>1168</v>
      </c>
      <c r="E34" t="s">
        <v>1169</v>
      </c>
    </row>
    <row r="35" spans="2:7">
      <c r="B35" t="s">
        <v>1148</v>
      </c>
      <c r="C35">
        <v>2011</v>
      </c>
      <c r="D35" t="s">
        <v>1170</v>
      </c>
      <c r="E35" t="s">
        <v>1171</v>
      </c>
    </row>
    <row r="36" spans="2:7">
      <c r="B36" t="s">
        <v>1148</v>
      </c>
      <c r="C36" t="s">
        <v>1172</v>
      </c>
      <c r="D36" t="s">
        <v>1173</v>
      </c>
      <c r="E36" t="s">
        <v>1174</v>
      </c>
    </row>
    <row r="37" spans="2:7">
      <c r="B37" t="s">
        <v>1148</v>
      </c>
      <c r="C37">
        <v>2011</v>
      </c>
      <c r="D37" t="s">
        <v>1175</v>
      </c>
      <c r="E37" t="s">
        <v>1176</v>
      </c>
      <c r="F37" t="s">
        <v>1177</v>
      </c>
      <c r="G37" t="s">
        <v>1178</v>
      </c>
    </row>
    <row r="38" spans="2:7">
      <c r="B38"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DEEF3-3A34-4E38-B4E7-3B6DD9666BFE}">
  <dimension ref="A1:J89"/>
  <sheetViews>
    <sheetView workbookViewId="0">
      <selection activeCell="A3" sqref="A3"/>
    </sheetView>
  </sheetViews>
  <sheetFormatPr defaultRowHeight="15"/>
  <cols>
    <col min="2" max="2" width="17.5703125" customWidth="1"/>
  </cols>
  <sheetData>
    <row r="1" spans="1:10">
      <c r="A1" t="s">
        <v>434</v>
      </c>
      <c r="B1" t="s">
        <v>145</v>
      </c>
      <c r="C1" s="2" t="s">
        <v>1076</v>
      </c>
    </row>
    <row r="3" spans="1:10">
      <c r="B3" t="s">
        <v>53</v>
      </c>
    </row>
    <row r="4" spans="1:10">
      <c r="B4" t="s">
        <v>180</v>
      </c>
      <c r="C4" t="s">
        <v>181</v>
      </c>
      <c r="D4" t="s">
        <v>298</v>
      </c>
      <c r="E4" t="s">
        <v>299</v>
      </c>
    </row>
    <row r="5" spans="1:10">
      <c r="B5" t="s">
        <v>148</v>
      </c>
      <c r="C5" t="s">
        <v>167</v>
      </c>
      <c r="D5" t="s">
        <v>168</v>
      </c>
      <c r="E5" t="s">
        <v>169</v>
      </c>
    </row>
    <row r="6" spans="1:10">
      <c r="B6" t="s">
        <v>148</v>
      </c>
      <c r="C6">
        <v>2010</v>
      </c>
      <c r="D6" t="s">
        <v>184</v>
      </c>
      <c r="E6" t="s">
        <v>185</v>
      </c>
      <c r="F6" t="s">
        <v>300</v>
      </c>
      <c r="G6" t="s">
        <v>187</v>
      </c>
      <c r="H6" t="s">
        <v>188</v>
      </c>
      <c r="I6" t="s">
        <v>301</v>
      </c>
      <c r="J6" t="s">
        <v>302</v>
      </c>
    </row>
    <row r="7" spans="1:10">
      <c r="B7" t="s">
        <v>148</v>
      </c>
      <c r="C7">
        <v>2013</v>
      </c>
      <c r="D7" t="s">
        <v>242</v>
      </c>
      <c r="E7" t="s">
        <v>243</v>
      </c>
    </row>
    <row r="8" spans="1:10">
      <c r="B8" t="s">
        <v>148</v>
      </c>
      <c r="C8" t="s">
        <v>303</v>
      </c>
      <c r="D8" t="s">
        <v>304</v>
      </c>
      <c r="E8" t="s">
        <v>305</v>
      </c>
      <c r="F8" t="s">
        <v>306</v>
      </c>
    </row>
    <row r="9" spans="1:10">
      <c r="B9" t="s">
        <v>148</v>
      </c>
      <c r="C9">
        <v>2014</v>
      </c>
      <c r="D9" t="s">
        <v>307</v>
      </c>
      <c r="E9" t="s">
        <v>308</v>
      </c>
    </row>
    <row r="10" spans="1:10">
      <c r="B10" t="s">
        <v>148</v>
      </c>
      <c r="C10">
        <v>2016</v>
      </c>
      <c r="D10" t="s">
        <v>193</v>
      </c>
      <c r="E10" t="s">
        <v>309</v>
      </c>
    </row>
    <row r="11" spans="1:10">
      <c r="B11" t="s">
        <v>148</v>
      </c>
      <c r="C11" t="s">
        <v>203</v>
      </c>
      <c r="D11" t="s">
        <v>207</v>
      </c>
      <c r="E11" t="s">
        <v>310</v>
      </c>
    </row>
    <row r="12" spans="1:10">
      <c r="B12" t="s">
        <v>148</v>
      </c>
      <c r="C12" t="s">
        <v>203</v>
      </c>
      <c r="D12" t="s">
        <v>311</v>
      </c>
      <c r="E12" t="s">
        <v>312</v>
      </c>
      <c r="F12" t="s">
        <v>313</v>
      </c>
      <c r="G12" t="s">
        <v>314</v>
      </c>
    </row>
    <row r="13" spans="1:10">
      <c r="B13" t="s">
        <v>148</v>
      </c>
      <c r="C13" t="s">
        <v>203</v>
      </c>
      <c r="D13" t="s">
        <v>315</v>
      </c>
      <c r="E13" t="s">
        <v>316</v>
      </c>
    </row>
    <row r="14" spans="1:10">
      <c r="B14" t="s">
        <v>148</v>
      </c>
      <c r="C14" t="s">
        <v>203</v>
      </c>
      <c r="D14" t="s">
        <v>236</v>
      </c>
      <c r="E14" t="s">
        <v>317</v>
      </c>
    </row>
    <row r="15" spans="1:10">
      <c r="B15" t="s">
        <v>148</v>
      </c>
      <c r="C15" t="s">
        <v>203</v>
      </c>
      <c r="D15" t="s">
        <v>272</v>
      </c>
      <c r="E15" t="s">
        <v>318</v>
      </c>
      <c r="F15" t="s">
        <v>319</v>
      </c>
      <c r="G15" t="s">
        <v>320</v>
      </c>
      <c r="H15" t="s">
        <v>321</v>
      </c>
    </row>
    <row r="16" spans="1:10">
      <c r="B16" t="s">
        <v>148</v>
      </c>
      <c r="C16" t="s">
        <v>203</v>
      </c>
      <c r="D16" t="s">
        <v>322</v>
      </c>
      <c r="E16" t="s">
        <v>323</v>
      </c>
    </row>
    <row r="17" spans="2:8">
      <c r="B17" t="s">
        <v>148</v>
      </c>
      <c r="C17" t="s">
        <v>203</v>
      </c>
      <c r="D17" t="s">
        <v>324</v>
      </c>
      <c r="E17" t="s">
        <v>325</v>
      </c>
      <c r="F17" t="s">
        <v>326</v>
      </c>
      <c r="G17" t="s">
        <v>327</v>
      </c>
      <c r="H17" t="s">
        <v>328</v>
      </c>
    </row>
    <row r="18" spans="2:8">
      <c r="B18" t="s">
        <v>148</v>
      </c>
      <c r="C18" t="s">
        <v>203</v>
      </c>
      <c r="D18" t="s">
        <v>196</v>
      </c>
      <c r="E18" t="s">
        <v>197</v>
      </c>
      <c r="F18" t="s">
        <v>329</v>
      </c>
    </row>
    <row r="19" spans="2:8">
      <c r="B19" t="s">
        <v>148</v>
      </c>
      <c r="C19" t="s">
        <v>203</v>
      </c>
      <c r="D19" t="s">
        <v>330</v>
      </c>
      <c r="E19" t="s">
        <v>331</v>
      </c>
    </row>
    <row r="20" spans="2:8">
      <c r="B20" t="s">
        <v>148</v>
      </c>
      <c r="C20" t="s">
        <v>203</v>
      </c>
      <c r="D20" t="s">
        <v>332</v>
      </c>
      <c r="E20" t="s">
        <v>333</v>
      </c>
    </row>
    <row r="21" spans="2:8">
      <c r="B21" t="s">
        <v>148</v>
      </c>
      <c r="C21" t="s">
        <v>203</v>
      </c>
      <c r="D21" t="s">
        <v>334</v>
      </c>
      <c r="E21" t="s">
        <v>273</v>
      </c>
      <c r="F21" t="s">
        <v>335</v>
      </c>
    </row>
    <row r="22" spans="2:8">
      <c r="B22" t="s">
        <v>148</v>
      </c>
      <c r="C22" t="s">
        <v>203</v>
      </c>
      <c r="D22" t="s">
        <v>248</v>
      </c>
      <c r="E22" t="s">
        <v>336</v>
      </c>
    </row>
    <row r="23" spans="2:8">
      <c r="B23" t="s">
        <v>148</v>
      </c>
      <c r="C23" t="s">
        <v>203</v>
      </c>
      <c r="D23" t="s">
        <v>337</v>
      </c>
      <c r="E23" t="s">
        <v>338</v>
      </c>
    </row>
    <row r="24" spans="2:8">
      <c r="B24" t="s">
        <v>148</v>
      </c>
      <c r="C24" t="s">
        <v>203</v>
      </c>
      <c r="D24" t="s">
        <v>339</v>
      </c>
      <c r="E24" t="s">
        <v>340</v>
      </c>
    </row>
    <row r="25" spans="2:8">
      <c r="B25" t="s">
        <v>148</v>
      </c>
      <c r="C25" t="s">
        <v>203</v>
      </c>
      <c r="D25" t="s">
        <v>341</v>
      </c>
      <c r="E25" t="s">
        <v>342</v>
      </c>
    </row>
    <row r="26" spans="2:8">
      <c r="B26" t="s">
        <v>148</v>
      </c>
      <c r="C26" t="s">
        <v>203</v>
      </c>
      <c r="D26" t="s">
        <v>343</v>
      </c>
      <c r="E26" t="s">
        <v>344</v>
      </c>
    </row>
    <row r="27" spans="2:8">
      <c r="B27" t="s">
        <v>148</v>
      </c>
      <c r="C27" t="s">
        <v>203</v>
      </c>
      <c r="D27" t="s">
        <v>256</v>
      </c>
      <c r="E27" t="s">
        <v>345</v>
      </c>
    </row>
    <row r="28" spans="2:8">
      <c r="B28" t="s">
        <v>148</v>
      </c>
      <c r="C28" t="s">
        <v>203</v>
      </c>
      <c r="D28" t="s">
        <v>282</v>
      </c>
      <c r="E28" t="s">
        <v>346</v>
      </c>
      <c r="F28" t="s">
        <v>347</v>
      </c>
    </row>
    <row r="29" spans="2:8">
      <c r="B29" t="s">
        <v>148</v>
      </c>
      <c r="C29" t="s">
        <v>203</v>
      </c>
      <c r="D29" t="s">
        <v>348</v>
      </c>
      <c r="E29" t="s">
        <v>349</v>
      </c>
    </row>
    <row r="30" spans="2:8">
      <c r="B30" t="s">
        <v>148</v>
      </c>
      <c r="C30" t="s">
        <v>203</v>
      </c>
      <c r="D30" t="s">
        <v>350</v>
      </c>
      <c r="E30" t="s">
        <v>351</v>
      </c>
      <c r="F30" t="s">
        <v>352</v>
      </c>
    </row>
    <row r="31" spans="2:8">
      <c r="B31" t="s">
        <v>148</v>
      </c>
      <c r="C31" t="s">
        <v>203</v>
      </c>
      <c r="D31" t="s">
        <v>353</v>
      </c>
      <c r="E31" t="s">
        <v>354</v>
      </c>
      <c r="F31" t="s">
        <v>355</v>
      </c>
    </row>
    <row r="32" spans="2:8">
      <c r="B32" t="s">
        <v>148</v>
      </c>
      <c r="C32" t="s">
        <v>203</v>
      </c>
      <c r="D32" t="s">
        <v>356</v>
      </c>
      <c r="E32" t="s">
        <v>357</v>
      </c>
    </row>
    <row r="33" spans="1:10">
      <c r="B33" t="s">
        <v>148</v>
      </c>
      <c r="C33" t="s">
        <v>203</v>
      </c>
      <c r="D33" t="s">
        <v>358</v>
      </c>
      <c r="E33" t="s">
        <v>359</v>
      </c>
      <c r="F33" t="s">
        <v>360</v>
      </c>
    </row>
    <row r="34" spans="1:10">
      <c r="B34" t="s">
        <v>148</v>
      </c>
      <c r="C34" t="s">
        <v>203</v>
      </c>
      <c r="D34" t="s">
        <v>361</v>
      </c>
      <c r="E34" t="s">
        <v>362</v>
      </c>
    </row>
    <row r="35" spans="1:10">
      <c r="B35" t="s">
        <v>148</v>
      </c>
      <c r="C35" t="s">
        <v>203</v>
      </c>
      <c r="D35" t="s">
        <v>363</v>
      </c>
      <c r="E35" t="s">
        <v>364</v>
      </c>
    </row>
    <row r="36" spans="1:10">
      <c r="B36" t="s">
        <v>55</v>
      </c>
    </row>
    <row r="38" spans="1:10">
      <c r="A38" t="s">
        <v>392</v>
      </c>
      <c r="B38" t="s">
        <v>53</v>
      </c>
    </row>
    <row r="39" spans="1:10">
      <c r="B39" t="s">
        <v>180</v>
      </c>
      <c r="C39" t="s">
        <v>181</v>
      </c>
      <c r="D39" t="s">
        <v>298</v>
      </c>
      <c r="E39" t="s">
        <v>299</v>
      </c>
    </row>
    <row r="40" spans="1:10">
      <c r="B40" t="s">
        <v>148</v>
      </c>
      <c r="C40">
        <v>2010</v>
      </c>
      <c r="D40" t="s">
        <v>184</v>
      </c>
      <c r="E40" t="s">
        <v>185</v>
      </c>
      <c r="F40" t="s">
        <v>1077</v>
      </c>
      <c r="G40" t="s">
        <v>187</v>
      </c>
      <c r="H40" t="s">
        <v>188</v>
      </c>
      <c r="I40" t="s">
        <v>301</v>
      </c>
      <c r="J40" t="s">
        <v>302</v>
      </c>
    </row>
    <row r="41" spans="1:10">
      <c r="B41" t="s">
        <v>148</v>
      </c>
      <c r="C41">
        <v>2013</v>
      </c>
      <c r="D41" t="s">
        <v>242</v>
      </c>
      <c r="E41" t="s">
        <v>243</v>
      </c>
    </row>
    <row r="42" spans="1:10">
      <c r="B42" t="s">
        <v>148</v>
      </c>
      <c r="C42">
        <v>2013</v>
      </c>
      <c r="D42" t="s">
        <v>1078</v>
      </c>
      <c r="E42" t="s">
        <v>305</v>
      </c>
      <c r="F42" t="s">
        <v>1079</v>
      </c>
    </row>
    <row r="43" spans="1:10">
      <c r="B43" t="s">
        <v>148</v>
      </c>
      <c r="C43">
        <v>2016</v>
      </c>
      <c r="D43" t="s">
        <v>193</v>
      </c>
      <c r="E43" t="s">
        <v>1080</v>
      </c>
    </row>
    <row r="44" spans="1:10">
      <c r="B44" t="s">
        <v>148</v>
      </c>
      <c r="C44" t="s">
        <v>167</v>
      </c>
      <c r="D44" t="s">
        <v>168</v>
      </c>
      <c r="E44" t="s">
        <v>169</v>
      </c>
    </row>
    <row r="45" spans="1:10">
      <c r="B45" t="s">
        <v>148</v>
      </c>
      <c r="C45">
        <v>2010</v>
      </c>
      <c r="D45" t="s">
        <v>236</v>
      </c>
      <c r="E45" t="s">
        <v>1081</v>
      </c>
    </row>
    <row r="46" spans="1:10">
      <c r="B46" t="s">
        <v>148</v>
      </c>
      <c r="C46">
        <v>2008</v>
      </c>
      <c r="D46" t="s">
        <v>1082</v>
      </c>
      <c r="E46" t="s">
        <v>1083</v>
      </c>
      <c r="F46" t="s">
        <v>1084</v>
      </c>
    </row>
    <row r="47" spans="1:10">
      <c r="B47" t="s">
        <v>148</v>
      </c>
      <c r="C47">
        <v>2014</v>
      </c>
      <c r="D47" t="s">
        <v>307</v>
      </c>
      <c r="E47" t="s">
        <v>308</v>
      </c>
    </row>
    <row r="48" spans="1:10">
      <c r="B48" t="s">
        <v>148</v>
      </c>
      <c r="C48">
        <v>2014</v>
      </c>
      <c r="D48" t="s">
        <v>671</v>
      </c>
      <c r="E48" t="s">
        <v>1085</v>
      </c>
    </row>
    <row r="49" spans="1:10">
      <c r="B49" t="s">
        <v>148</v>
      </c>
      <c r="C49" t="s">
        <v>203</v>
      </c>
      <c r="D49" t="s">
        <v>196</v>
      </c>
      <c r="E49" t="s">
        <v>197</v>
      </c>
      <c r="F49" t="s">
        <v>1086</v>
      </c>
    </row>
    <row r="50" spans="1:10" ht="409.5">
      <c r="B50" t="s">
        <v>148</v>
      </c>
      <c r="C50" t="s">
        <v>203</v>
      </c>
      <c r="D50" t="s">
        <v>1087</v>
      </c>
      <c r="E50" t="s">
        <v>1088</v>
      </c>
      <c r="F50" s="6" t="s">
        <v>1089</v>
      </c>
    </row>
    <row r="52" spans="1:10">
      <c r="A52" t="s">
        <v>393</v>
      </c>
      <c r="B52" t="s">
        <v>53</v>
      </c>
    </row>
    <row r="53" spans="1:10">
      <c r="B53" t="s">
        <v>180</v>
      </c>
      <c r="C53" t="s">
        <v>181</v>
      </c>
      <c r="D53" t="s">
        <v>298</v>
      </c>
      <c r="E53" t="s">
        <v>299</v>
      </c>
    </row>
    <row r="54" spans="1:10">
      <c r="B54" t="s">
        <v>148</v>
      </c>
      <c r="C54">
        <v>2007</v>
      </c>
      <c r="D54" t="s">
        <v>1090</v>
      </c>
      <c r="E54" t="s">
        <v>1091</v>
      </c>
    </row>
    <row r="55" spans="1:10">
      <c r="B55" t="s">
        <v>148</v>
      </c>
      <c r="C55">
        <v>2008</v>
      </c>
      <c r="D55" t="s">
        <v>1082</v>
      </c>
      <c r="E55" t="s">
        <v>1092</v>
      </c>
    </row>
    <row r="56" spans="1:10">
      <c r="B56" t="s">
        <v>148</v>
      </c>
      <c r="C56" t="s">
        <v>167</v>
      </c>
      <c r="D56" t="s">
        <v>168</v>
      </c>
      <c r="E56" t="s">
        <v>1093</v>
      </c>
    </row>
    <row r="57" spans="1:10">
      <c r="B57" t="s">
        <v>148</v>
      </c>
      <c r="C57">
        <v>2010</v>
      </c>
      <c r="D57" t="s">
        <v>184</v>
      </c>
      <c r="E57" t="s">
        <v>185</v>
      </c>
      <c r="F57" t="s">
        <v>840</v>
      </c>
      <c r="G57" t="s">
        <v>187</v>
      </c>
      <c r="H57" t="s">
        <v>188</v>
      </c>
      <c r="I57" t="s">
        <v>301</v>
      </c>
      <c r="J57" t="s">
        <v>302</v>
      </c>
    </row>
    <row r="58" spans="1:10">
      <c r="B58" t="s">
        <v>148</v>
      </c>
      <c r="C58">
        <v>2010</v>
      </c>
      <c r="D58" t="s">
        <v>236</v>
      </c>
      <c r="E58" t="s">
        <v>1094</v>
      </c>
    </row>
    <row r="59" spans="1:10">
      <c r="B59" t="s">
        <v>148</v>
      </c>
      <c r="C59">
        <v>2013</v>
      </c>
      <c r="D59" t="s">
        <v>242</v>
      </c>
      <c r="E59" t="s">
        <v>243</v>
      </c>
    </row>
    <row r="60" spans="1:10">
      <c r="B60" t="s">
        <v>148</v>
      </c>
      <c r="C60">
        <v>2013</v>
      </c>
      <c r="D60" t="s">
        <v>1078</v>
      </c>
      <c r="E60" t="s">
        <v>305</v>
      </c>
      <c r="F60" t="s">
        <v>1095</v>
      </c>
    </row>
    <row r="61" spans="1:10">
      <c r="B61" t="s">
        <v>148</v>
      </c>
      <c r="C61">
        <v>2014</v>
      </c>
      <c r="D61" t="s">
        <v>307</v>
      </c>
      <c r="E61" t="s">
        <v>308</v>
      </c>
    </row>
    <row r="62" spans="1:10">
      <c r="B62" t="s">
        <v>148</v>
      </c>
      <c r="C62">
        <v>2016</v>
      </c>
      <c r="D62" t="s">
        <v>193</v>
      </c>
      <c r="E62" t="s">
        <v>309</v>
      </c>
    </row>
    <row r="63" spans="1:10">
      <c r="B63" t="s">
        <v>148</v>
      </c>
      <c r="C63">
        <v>2016</v>
      </c>
      <c r="D63" t="s">
        <v>196</v>
      </c>
      <c r="E63" t="s">
        <v>197</v>
      </c>
      <c r="F63" t="s">
        <v>329</v>
      </c>
    </row>
    <row r="64" spans="1:10">
      <c r="B64" t="s">
        <v>148</v>
      </c>
      <c r="C64" t="s">
        <v>203</v>
      </c>
      <c r="D64" t="s">
        <v>207</v>
      </c>
      <c r="E64" t="s">
        <v>1096</v>
      </c>
    </row>
    <row r="65" spans="1:10">
      <c r="B65" t="s">
        <v>148</v>
      </c>
      <c r="C65" t="s">
        <v>203</v>
      </c>
      <c r="D65" t="s">
        <v>311</v>
      </c>
      <c r="E65" t="s">
        <v>1097</v>
      </c>
    </row>
    <row r="66" spans="1:10">
      <c r="B66" t="s">
        <v>148</v>
      </c>
      <c r="C66" t="s">
        <v>203</v>
      </c>
      <c r="D66" t="s">
        <v>1098</v>
      </c>
      <c r="E66" t="s">
        <v>1099</v>
      </c>
    </row>
    <row r="67" spans="1:10">
      <c r="B67" t="s">
        <v>148</v>
      </c>
      <c r="C67" t="s">
        <v>203</v>
      </c>
      <c r="D67" t="s">
        <v>272</v>
      </c>
      <c r="E67" t="s">
        <v>318</v>
      </c>
      <c r="F67" t="s">
        <v>319</v>
      </c>
      <c r="G67" t="s">
        <v>320</v>
      </c>
      <c r="H67" t="s">
        <v>321</v>
      </c>
    </row>
    <row r="68" spans="1:10">
      <c r="B68" t="s">
        <v>148</v>
      </c>
      <c r="C68" t="s">
        <v>203</v>
      </c>
      <c r="D68" t="s">
        <v>334</v>
      </c>
      <c r="E68" t="s">
        <v>1100</v>
      </c>
      <c r="F68" t="s">
        <v>335</v>
      </c>
    </row>
    <row r="69" spans="1:10">
      <c r="B69" t="s">
        <v>55</v>
      </c>
    </row>
    <row r="71" spans="1:10">
      <c r="A71">
        <v>0</v>
      </c>
      <c r="B71" t="s">
        <v>53</v>
      </c>
    </row>
    <row r="72" spans="1:10">
      <c r="B72" t="s">
        <v>180</v>
      </c>
      <c r="C72" t="s">
        <v>181</v>
      </c>
      <c r="D72" t="s">
        <v>298</v>
      </c>
      <c r="E72" t="s">
        <v>299</v>
      </c>
    </row>
    <row r="73" spans="1:10">
      <c r="B73" t="s">
        <v>148</v>
      </c>
      <c r="C73">
        <v>2007</v>
      </c>
      <c r="D73" t="s">
        <v>1090</v>
      </c>
      <c r="E73" t="s">
        <v>1091</v>
      </c>
    </row>
    <row r="74" spans="1:10">
      <c r="B74" t="s">
        <v>148</v>
      </c>
      <c r="C74">
        <v>2008</v>
      </c>
      <c r="D74" t="s">
        <v>1082</v>
      </c>
      <c r="E74" t="s">
        <v>1092</v>
      </c>
    </row>
    <row r="75" spans="1:10">
      <c r="B75" t="s">
        <v>148</v>
      </c>
      <c r="C75" t="s">
        <v>167</v>
      </c>
      <c r="D75" t="s">
        <v>168</v>
      </c>
      <c r="E75" t="s">
        <v>1093</v>
      </c>
    </row>
    <row r="76" spans="1:10">
      <c r="B76" t="s">
        <v>148</v>
      </c>
      <c r="C76">
        <v>2010</v>
      </c>
      <c r="D76" t="s">
        <v>184</v>
      </c>
      <c r="E76" t="s">
        <v>185</v>
      </c>
      <c r="F76" t="s">
        <v>1101</v>
      </c>
      <c r="G76" t="s">
        <v>187</v>
      </c>
      <c r="H76" t="s">
        <v>188</v>
      </c>
      <c r="I76" t="s">
        <v>301</v>
      </c>
      <c r="J76" t="s">
        <v>302</v>
      </c>
    </row>
    <row r="77" spans="1:10">
      <c r="B77" t="s">
        <v>148</v>
      </c>
      <c r="C77">
        <v>2010</v>
      </c>
      <c r="D77" t="s">
        <v>236</v>
      </c>
      <c r="E77" t="s">
        <v>1094</v>
      </c>
    </row>
    <row r="78" spans="1:10">
      <c r="B78" t="s">
        <v>148</v>
      </c>
      <c r="C78">
        <v>2013</v>
      </c>
      <c r="D78" t="s">
        <v>242</v>
      </c>
      <c r="E78" t="s">
        <v>243</v>
      </c>
    </row>
    <row r="79" spans="1:10">
      <c r="B79" t="s">
        <v>148</v>
      </c>
      <c r="C79" t="s">
        <v>303</v>
      </c>
      <c r="D79" t="s">
        <v>304</v>
      </c>
      <c r="E79" t="s">
        <v>305</v>
      </c>
      <c r="F79" t="s">
        <v>1102</v>
      </c>
    </row>
    <row r="80" spans="1:10">
      <c r="B80" t="s">
        <v>148</v>
      </c>
      <c r="C80">
        <v>2016</v>
      </c>
      <c r="D80" t="s">
        <v>193</v>
      </c>
      <c r="E80" t="s">
        <v>309</v>
      </c>
    </row>
    <row r="81" spans="2:8">
      <c r="B81" t="s">
        <v>148</v>
      </c>
      <c r="C81" t="s">
        <v>203</v>
      </c>
      <c r="D81" t="s">
        <v>207</v>
      </c>
      <c r="E81" t="s">
        <v>1096</v>
      </c>
    </row>
    <row r="82" spans="2:8">
      <c r="B82" t="s">
        <v>148</v>
      </c>
      <c r="C82" t="s">
        <v>203</v>
      </c>
      <c r="D82" t="s">
        <v>311</v>
      </c>
      <c r="E82" t="s">
        <v>1103</v>
      </c>
      <c r="F82" t="s">
        <v>1104</v>
      </c>
      <c r="G82" t="s">
        <v>1105</v>
      </c>
    </row>
    <row r="83" spans="2:8">
      <c r="B83" t="s">
        <v>148</v>
      </c>
      <c r="C83" t="s">
        <v>203</v>
      </c>
      <c r="D83" t="s">
        <v>330</v>
      </c>
      <c r="E83" t="s">
        <v>1106</v>
      </c>
    </row>
    <row r="84" spans="2:8">
      <c r="B84" t="s">
        <v>148</v>
      </c>
      <c r="C84" t="s">
        <v>203</v>
      </c>
      <c r="D84" t="s">
        <v>307</v>
      </c>
      <c r="E84" t="s">
        <v>1107</v>
      </c>
    </row>
    <row r="85" spans="2:8">
      <c r="B85" t="s">
        <v>148</v>
      </c>
      <c r="C85" t="s">
        <v>203</v>
      </c>
      <c r="D85" t="s">
        <v>272</v>
      </c>
      <c r="E85" t="s">
        <v>318</v>
      </c>
      <c r="F85" t="s">
        <v>319</v>
      </c>
      <c r="G85" t="s">
        <v>320</v>
      </c>
      <c r="H85" t="s">
        <v>321</v>
      </c>
    </row>
    <row r="86" spans="2:8">
      <c r="B86" t="s">
        <v>148</v>
      </c>
      <c r="C86" t="s">
        <v>203</v>
      </c>
      <c r="D86" t="s">
        <v>334</v>
      </c>
      <c r="E86" t="s">
        <v>1100</v>
      </c>
      <c r="F86" t="s">
        <v>1108</v>
      </c>
      <c r="G86" t="s">
        <v>514</v>
      </c>
    </row>
    <row r="87" spans="2:8">
      <c r="B87" t="s">
        <v>148</v>
      </c>
      <c r="C87" t="s">
        <v>203</v>
      </c>
      <c r="D87" t="s">
        <v>196</v>
      </c>
      <c r="E87" t="s">
        <v>197</v>
      </c>
      <c r="F87" t="s">
        <v>329</v>
      </c>
    </row>
    <row r="88" spans="2:8">
      <c r="B88" t="s">
        <v>148</v>
      </c>
      <c r="C88" t="s">
        <v>203</v>
      </c>
      <c r="D88" t="s">
        <v>248</v>
      </c>
      <c r="E88" t="s">
        <v>1109</v>
      </c>
      <c r="F88" t="s">
        <v>1110</v>
      </c>
    </row>
    <row r="89" spans="2:8" ht="409.5">
      <c r="B89" t="s">
        <v>148</v>
      </c>
      <c r="C89" t="s">
        <v>203</v>
      </c>
      <c r="D89" t="s">
        <v>262</v>
      </c>
      <c r="E89" t="s">
        <v>1088</v>
      </c>
      <c r="F89" s="6" t="s">
        <v>1111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D8837-6AFB-4578-924B-ECECEF0CF07F}">
  <dimension ref="A1:I78"/>
  <sheetViews>
    <sheetView topLeftCell="A10" workbookViewId="0">
      <selection activeCell="B16" sqref="B16"/>
    </sheetView>
  </sheetViews>
  <sheetFormatPr defaultRowHeight="15"/>
  <cols>
    <col min="2" max="2" width="63.5703125" customWidth="1"/>
  </cols>
  <sheetData>
    <row r="1" spans="1:5">
      <c r="A1" t="s">
        <v>434</v>
      </c>
      <c r="B1" t="s">
        <v>0</v>
      </c>
      <c r="C1" t="s">
        <v>9</v>
      </c>
      <c r="D1" t="s">
        <v>10</v>
      </c>
      <c r="E1" t="s">
        <v>11</v>
      </c>
    </row>
    <row r="2" spans="1:5">
      <c r="A2">
        <v>0</v>
      </c>
      <c r="B2" s="1" t="s">
        <v>144</v>
      </c>
    </row>
    <row r="3" spans="1:5">
      <c r="B3" t="s">
        <v>47</v>
      </c>
      <c r="C3" t="s">
        <v>143</v>
      </c>
      <c r="D3" s="1" t="s">
        <v>45</v>
      </c>
      <c r="E3">
        <v>10</v>
      </c>
    </row>
    <row r="5" spans="1:5">
      <c r="B5" t="s">
        <v>1</v>
      </c>
    </row>
    <row r="6" spans="1:5">
      <c r="B6" t="s">
        <v>2</v>
      </c>
    </row>
    <row r="7" spans="1:5">
      <c r="B7" t="s">
        <v>136</v>
      </c>
    </row>
    <row r="8" spans="1:5">
      <c r="B8" t="s">
        <v>137</v>
      </c>
    </row>
    <row r="9" spans="1:5">
      <c r="B9" t="s">
        <v>138</v>
      </c>
    </row>
    <row r="10" spans="1:5">
      <c r="B10" t="s">
        <v>139</v>
      </c>
    </row>
    <row r="11" spans="1:5">
      <c r="B11" t="s">
        <v>140</v>
      </c>
    </row>
    <row r="12" spans="1:5">
      <c r="B12" s="4" t="s">
        <v>141</v>
      </c>
    </row>
    <row r="14" spans="1:5">
      <c r="B14" t="s">
        <v>142</v>
      </c>
    </row>
    <row r="16" spans="1:5">
      <c r="B16" t="s">
        <v>1245</v>
      </c>
      <c r="C16">
        <v>2</v>
      </c>
    </row>
    <row r="17" spans="1:8">
      <c r="B17" t="s">
        <v>1246</v>
      </c>
      <c r="C17">
        <v>6</v>
      </c>
    </row>
    <row r="18" spans="1:8">
      <c r="B18" t="s">
        <v>26</v>
      </c>
      <c r="C18">
        <v>1</v>
      </c>
      <c r="F18" s="9"/>
    </row>
    <row r="19" spans="1:8">
      <c r="B19" t="s">
        <v>146</v>
      </c>
      <c r="C19">
        <v>1</v>
      </c>
    </row>
    <row r="20" spans="1:8">
      <c r="B20" t="s">
        <v>147</v>
      </c>
      <c r="C20">
        <v>5</v>
      </c>
    </row>
    <row r="21" spans="1:8">
      <c r="B21" t="s">
        <v>179</v>
      </c>
      <c r="C21">
        <v>4</v>
      </c>
    </row>
    <row r="22" spans="1:8">
      <c r="B22" t="s">
        <v>1198</v>
      </c>
      <c r="C22">
        <v>0</v>
      </c>
    </row>
    <row r="23" spans="1:8">
      <c r="B23" t="s">
        <v>1241</v>
      </c>
      <c r="C23">
        <v>1</v>
      </c>
    </row>
    <row r="24" spans="1:8">
      <c r="B24" t="s">
        <v>53</v>
      </c>
    </row>
    <row r="25" spans="1:8">
      <c r="A25" t="s">
        <v>392</v>
      </c>
      <c r="B25" t="s">
        <v>180</v>
      </c>
      <c r="C25" t="s">
        <v>181</v>
      </c>
      <c r="D25" t="s">
        <v>182</v>
      </c>
      <c r="E25" t="s">
        <v>183</v>
      </c>
    </row>
    <row r="26" spans="1:8">
      <c r="B26" t="s">
        <v>148</v>
      </c>
      <c r="C26">
        <v>2017</v>
      </c>
      <c r="D26" t="s">
        <v>1039</v>
      </c>
      <c r="E26" t="s">
        <v>1040</v>
      </c>
    </row>
    <row r="27" spans="1:8">
      <c r="B27" t="s">
        <v>148</v>
      </c>
      <c r="C27">
        <v>2019</v>
      </c>
      <c r="D27" t="s">
        <v>1041</v>
      </c>
      <c r="E27" t="s">
        <v>1042</v>
      </c>
    </row>
    <row r="28" spans="1:8">
      <c r="B28" t="s">
        <v>148</v>
      </c>
      <c r="C28" t="s">
        <v>203</v>
      </c>
      <c r="D28" t="s">
        <v>272</v>
      </c>
      <c r="E28" t="s">
        <v>1043</v>
      </c>
      <c r="F28" t="s">
        <v>320</v>
      </c>
    </row>
    <row r="29" spans="1:8">
      <c r="B29" t="s">
        <v>148</v>
      </c>
      <c r="C29">
        <v>1917</v>
      </c>
      <c r="D29" t="s">
        <v>1046</v>
      </c>
      <c r="E29" t="s">
        <v>1047</v>
      </c>
      <c r="F29" t="s">
        <v>1048</v>
      </c>
      <c r="G29" t="s">
        <v>1044</v>
      </c>
      <c r="H29" t="s">
        <v>1045</v>
      </c>
    </row>
    <row r="30" spans="1:8">
      <c r="B30" t="s">
        <v>148</v>
      </c>
      <c r="C30" t="s">
        <v>203</v>
      </c>
      <c r="D30" t="s">
        <v>1049</v>
      </c>
      <c r="E30" t="s">
        <v>1050</v>
      </c>
    </row>
    <row r="31" spans="1:8">
      <c r="B31" t="s">
        <v>148</v>
      </c>
      <c r="C31" t="s">
        <v>203</v>
      </c>
      <c r="D31" t="s">
        <v>334</v>
      </c>
      <c r="E31" t="s">
        <v>1051</v>
      </c>
      <c r="F31" t="s">
        <v>1052</v>
      </c>
    </row>
    <row r="32" spans="1:8">
      <c r="B32" t="s">
        <v>148</v>
      </c>
      <c r="C32" t="s">
        <v>203</v>
      </c>
      <c r="D32" t="s">
        <v>272</v>
      </c>
      <c r="E32" t="s">
        <v>1053</v>
      </c>
      <c r="F32" t="s">
        <v>1054</v>
      </c>
      <c r="G32" t="s">
        <v>275</v>
      </c>
      <c r="H32" t="s">
        <v>276</v>
      </c>
    </row>
    <row r="33" spans="1:9">
      <c r="B33" t="s">
        <v>148</v>
      </c>
      <c r="C33">
        <v>2020</v>
      </c>
      <c r="D33" t="s">
        <v>1056</v>
      </c>
      <c r="E33" t="s">
        <v>1057</v>
      </c>
      <c r="G33" t="s">
        <v>1055</v>
      </c>
      <c r="H33" t="s">
        <v>320</v>
      </c>
      <c r="I33" t="s">
        <v>321</v>
      </c>
    </row>
    <row r="34" spans="1:9">
      <c r="B34" t="s">
        <v>55</v>
      </c>
    </row>
    <row r="36" spans="1:9">
      <c r="B36" t="s">
        <v>218</v>
      </c>
      <c r="C36">
        <v>2</v>
      </c>
    </row>
    <row r="37" spans="1:9">
      <c r="B37" t="s">
        <v>29</v>
      </c>
      <c r="C37">
        <v>8</v>
      </c>
    </row>
    <row r="38" spans="1:9">
      <c r="B38" t="s">
        <v>26</v>
      </c>
      <c r="C38">
        <v>1</v>
      </c>
    </row>
    <row r="39" spans="1:9">
      <c r="B39" t="s">
        <v>146</v>
      </c>
      <c r="C39">
        <v>1</v>
      </c>
    </row>
    <row r="40" spans="1:9">
      <c r="B40" t="s">
        <v>147</v>
      </c>
      <c r="C40">
        <v>7</v>
      </c>
    </row>
    <row r="41" spans="1:9">
      <c r="B41" t="s">
        <v>179</v>
      </c>
      <c r="C41">
        <v>3</v>
      </c>
    </row>
    <row r="43" spans="1:9">
      <c r="B43" t="s">
        <v>1058</v>
      </c>
      <c r="C43" t="s">
        <v>1059</v>
      </c>
    </row>
    <row r="44" spans="1:9">
      <c r="A44" t="s">
        <v>393</v>
      </c>
    </row>
    <row r="45" spans="1:9">
      <c r="B45" t="s">
        <v>6</v>
      </c>
    </row>
    <row r="46" spans="1:9" ht="15.75" customHeight="1">
      <c r="B46" t="s">
        <v>7</v>
      </c>
    </row>
    <row r="47" spans="1:9">
      <c r="B47" t="s">
        <v>1060</v>
      </c>
    </row>
    <row r="48" spans="1:9">
      <c r="B48" t="s">
        <v>1061</v>
      </c>
    </row>
    <row r="49" spans="1:5">
      <c r="B49" t="s">
        <v>1062</v>
      </c>
    </row>
    <row r="50" spans="1:5">
      <c r="B50" t="s">
        <v>1063</v>
      </c>
      <c r="C50" t="s">
        <v>1064</v>
      </c>
      <c r="D50" t="s">
        <v>1065</v>
      </c>
    </row>
    <row r="51" spans="1:5">
      <c r="B51" t="s">
        <v>1066</v>
      </c>
      <c r="C51" t="s">
        <v>1067</v>
      </c>
      <c r="D51" t="s">
        <v>320</v>
      </c>
      <c r="E51" t="s">
        <v>1068</v>
      </c>
    </row>
    <row r="53" spans="1:5">
      <c r="B53" t="s">
        <v>1069</v>
      </c>
    </row>
    <row r="55" spans="1:5">
      <c r="B55" t="s">
        <v>218</v>
      </c>
      <c r="C55">
        <v>2</v>
      </c>
    </row>
    <row r="56" spans="1:5">
      <c r="B56" t="s">
        <v>29</v>
      </c>
      <c r="C56">
        <v>5</v>
      </c>
    </row>
    <row r="57" spans="1:5">
      <c r="B57" t="s">
        <v>26</v>
      </c>
      <c r="C57">
        <v>0</v>
      </c>
    </row>
    <row r="58" spans="1:5">
      <c r="B58" t="s">
        <v>146</v>
      </c>
      <c r="C58">
        <v>0</v>
      </c>
    </row>
    <row r="59" spans="1:5">
      <c r="B59" t="s">
        <v>147</v>
      </c>
      <c r="C59">
        <v>5</v>
      </c>
    </row>
    <row r="60" spans="1:5">
      <c r="B60" t="s">
        <v>179</v>
      </c>
      <c r="C60">
        <v>3</v>
      </c>
    </row>
    <row r="62" spans="1:5">
      <c r="B62" t="s">
        <v>47</v>
      </c>
    </row>
    <row r="63" spans="1:5">
      <c r="A63">
        <v>0</v>
      </c>
    </row>
    <row r="64" spans="1:5">
      <c r="B64" t="s">
        <v>6</v>
      </c>
    </row>
    <row r="65" spans="2:4">
      <c r="B65" t="s">
        <v>7</v>
      </c>
    </row>
    <row r="66" spans="2:4">
      <c r="B66" t="s">
        <v>1060</v>
      </c>
    </row>
    <row r="67" spans="2:4">
      <c r="B67" t="s">
        <v>1070</v>
      </c>
    </row>
    <row r="68" spans="2:4">
      <c r="B68" t="s">
        <v>1071</v>
      </c>
    </row>
    <row r="69" spans="2:4">
      <c r="B69" t="s">
        <v>1072</v>
      </c>
      <c r="C69" t="s">
        <v>1073</v>
      </c>
      <c r="D69" t="s">
        <v>1074</v>
      </c>
    </row>
    <row r="71" spans="2:4">
      <c r="B71" t="s">
        <v>1075</v>
      </c>
    </row>
    <row r="73" spans="2:4">
      <c r="B73" t="s">
        <v>218</v>
      </c>
      <c r="C73">
        <v>2</v>
      </c>
    </row>
    <row r="74" spans="2:4">
      <c r="B74" t="s">
        <v>29</v>
      </c>
      <c r="C74">
        <v>4</v>
      </c>
    </row>
    <row r="75" spans="2:4">
      <c r="B75" t="s">
        <v>26</v>
      </c>
      <c r="C75">
        <v>0</v>
      </c>
    </row>
    <row r="76" spans="2:4">
      <c r="B76" t="s">
        <v>146</v>
      </c>
      <c r="C76">
        <v>0</v>
      </c>
    </row>
    <row r="77" spans="2:4">
      <c r="B77" t="s">
        <v>147</v>
      </c>
      <c r="C77">
        <v>4</v>
      </c>
    </row>
    <row r="78" spans="2:4">
      <c r="B78" t="s">
        <v>179</v>
      </c>
      <c r="C78">
        <v>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86CF-EC13-467D-9E13-62EF6B8954CB}">
  <dimension ref="A1:G80"/>
  <sheetViews>
    <sheetView workbookViewId="0">
      <selection activeCell="D24" sqref="D24"/>
    </sheetView>
  </sheetViews>
  <sheetFormatPr defaultRowHeight="15"/>
  <cols>
    <col min="2" max="2" width="63.5703125" customWidth="1"/>
  </cols>
  <sheetData>
    <row r="1" spans="1:5">
      <c r="A1" t="s">
        <v>434</v>
      </c>
      <c r="B1" t="s">
        <v>0</v>
      </c>
      <c r="C1" t="s">
        <v>9</v>
      </c>
      <c r="D1" t="s">
        <v>10</v>
      </c>
      <c r="E1" t="s">
        <v>11</v>
      </c>
    </row>
    <row r="2" spans="1:5">
      <c r="A2">
        <v>0</v>
      </c>
      <c r="B2" s="1" t="s">
        <v>43</v>
      </c>
      <c r="C2" t="s">
        <v>46</v>
      </c>
      <c r="D2" s="1" t="s">
        <v>51</v>
      </c>
      <c r="E2">
        <v>13</v>
      </c>
    </row>
    <row r="4" spans="1:5">
      <c r="B4" t="s">
        <v>48</v>
      </c>
    </row>
    <row r="6" spans="1:5">
      <c r="B6" t="s">
        <v>5</v>
      </c>
    </row>
    <row r="7" spans="1:5">
      <c r="B7" t="s">
        <v>121</v>
      </c>
    </row>
    <row r="8" spans="1:5">
      <c r="B8" s="4" t="s">
        <v>122</v>
      </c>
    </row>
    <row r="9" spans="1:5">
      <c r="B9" s="4" t="s">
        <v>123</v>
      </c>
    </row>
    <row r="10" spans="1:5">
      <c r="B10" s="4" t="s">
        <v>124</v>
      </c>
    </row>
    <row r="11" spans="1:5">
      <c r="B11" s="4" t="s">
        <v>125</v>
      </c>
    </row>
    <row r="12" spans="1:5">
      <c r="B12" t="s">
        <v>126</v>
      </c>
    </row>
    <row r="13" spans="1:5">
      <c r="B13" s="4" t="s">
        <v>127</v>
      </c>
    </row>
    <row r="14" spans="1:5">
      <c r="B14" t="s">
        <v>128</v>
      </c>
    </row>
    <row r="15" spans="1:5">
      <c r="B15" t="s">
        <v>129</v>
      </c>
    </row>
    <row r="16" spans="1:5">
      <c r="B16" t="s">
        <v>130</v>
      </c>
    </row>
    <row r="17" spans="1:3">
      <c r="B17" t="s">
        <v>131</v>
      </c>
    </row>
    <row r="18" spans="1:3">
      <c r="B18" t="s">
        <v>132</v>
      </c>
    </row>
    <row r="19" spans="1:3">
      <c r="B19" t="s">
        <v>133</v>
      </c>
    </row>
    <row r="20" spans="1:3">
      <c r="B20" t="s">
        <v>134</v>
      </c>
    </row>
    <row r="22" spans="1:3">
      <c r="B22" t="s">
        <v>135</v>
      </c>
    </row>
    <row r="24" spans="1:3">
      <c r="B24" t="s">
        <v>1247</v>
      </c>
      <c r="C24">
        <v>11</v>
      </c>
    </row>
    <row r="25" spans="1:3">
      <c r="B25" t="s">
        <v>1248</v>
      </c>
      <c r="C25">
        <v>13</v>
      </c>
    </row>
    <row r="26" spans="1:3">
      <c r="B26" t="s">
        <v>26</v>
      </c>
      <c r="C26">
        <v>5</v>
      </c>
    </row>
    <row r="27" spans="1:3">
      <c r="B27" t="s">
        <v>146</v>
      </c>
      <c r="C27">
        <v>5</v>
      </c>
    </row>
    <row r="28" spans="1:3">
      <c r="B28" t="s">
        <v>147</v>
      </c>
      <c r="C28">
        <v>8</v>
      </c>
    </row>
    <row r="29" spans="1:3">
      <c r="B29" t="s">
        <v>179</v>
      </c>
      <c r="C29">
        <v>0</v>
      </c>
    </row>
    <row r="30" spans="1:3">
      <c r="B30" t="s">
        <v>1241</v>
      </c>
      <c r="C30">
        <v>6</v>
      </c>
    </row>
    <row r="31" spans="1:3">
      <c r="A31" t="s">
        <v>392</v>
      </c>
      <c r="B31" t="s">
        <v>974</v>
      </c>
    </row>
    <row r="33" spans="2:6">
      <c r="B33" t="s">
        <v>975</v>
      </c>
    </row>
    <row r="34" spans="2:6">
      <c r="B34" t="s">
        <v>976</v>
      </c>
    </row>
    <row r="35" spans="2:6">
      <c r="B35" t="s">
        <v>977</v>
      </c>
      <c r="C35" t="s">
        <v>978</v>
      </c>
      <c r="D35" t="s">
        <v>979</v>
      </c>
    </row>
    <row r="36" spans="2:6">
      <c r="B36" t="s">
        <v>980</v>
      </c>
    </row>
    <row r="37" spans="2:6">
      <c r="B37" t="s">
        <v>981</v>
      </c>
      <c r="C37" t="s">
        <v>982</v>
      </c>
    </row>
    <row r="38" spans="2:6">
      <c r="B38" t="s">
        <v>983</v>
      </c>
    </row>
    <row r="39" spans="2:6">
      <c r="B39" t="s">
        <v>984</v>
      </c>
      <c r="C39" t="s">
        <v>985</v>
      </c>
    </row>
    <row r="40" spans="2:6">
      <c r="B40" t="s">
        <v>986</v>
      </c>
      <c r="C40" t="s">
        <v>987</v>
      </c>
    </row>
    <row r="41" spans="2:6">
      <c r="B41" t="s">
        <v>988</v>
      </c>
      <c r="C41" t="s">
        <v>989</v>
      </c>
      <c r="D41" t="s">
        <v>187</v>
      </c>
      <c r="E41" t="s">
        <v>188</v>
      </c>
    </row>
    <row r="42" spans="2:6">
      <c r="B42" t="s">
        <v>991</v>
      </c>
    </row>
    <row r="43" spans="2:6">
      <c r="B43" t="s">
        <v>992</v>
      </c>
      <c r="C43" t="s">
        <v>993</v>
      </c>
    </row>
    <row r="44" spans="2:6">
      <c r="B44" t="s">
        <v>994</v>
      </c>
      <c r="F44" t="s">
        <v>990</v>
      </c>
    </row>
    <row r="45" spans="2:6">
      <c r="B45" t="s">
        <v>995</v>
      </c>
      <c r="C45" t="s">
        <v>996</v>
      </c>
      <c r="D45" t="s">
        <v>187</v>
      </c>
      <c r="E45" t="s">
        <v>188</v>
      </c>
    </row>
    <row r="47" spans="2:6">
      <c r="B47" t="s">
        <v>998</v>
      </c>
      <c r="C47" t="s">
        <v>999</v>
      </c>
      <c r="D47" t="s">
        <v>1000</v>
      </c>
      <c r="E47" t="s">
        <v>1001</v>
      </c>
    </row>
    <row r="48" spans="2:6">
      <c r="F48" t="s">
        <v>997</v>
      </c>
    </row>
    <row r="49" spans="1:6">
      <c r="A49" t="s">
        <v>393</v>
      </c>
      <c r="B49" t="s">
        <v>48</v>
      </c>
    </row>
    <row r="51" spans="1:6">
      <c r="B51" t="s">
        <v>35</v>
      </c>
    </row>
    <row r="52" spans="1:6">
      <c r="B52" t="s">
        <v>36</v>
      </c>
    </row>
    <row r="53" spans="1:6">
      <c r="B53" t="s">
        <v>1002</v>
      </c>
      <c r="C53" t="s">
        <v>1003</v>
      </c>
      <c r="D53" t="s">
        <v>1004</v>
      </c>
    </row>
    <row r="54" spans="1:6">
      <c r="B54" t="s">
        <v>1005</v>
      </c>
    </row>
    <row r="55" spans="1:6">
      <c r="B55" t="s">
        <v>481</v>
      </c>
      <c r="C55" t="s">
        <v>1006</v>
      </c>
      <c r="D55" t="s">
        <v>187</v>
      </c>
      <c r="E55" t="s">
        <v>188</v>
      </c>
    </row>
    <row r="56" spans="1:6">
      <c r="B56" t="s">
        <v>1008</v>
      </c>
    </row>
    <row r="57" spans="1:6">
      <c r="B57" t="s">
        <v>1009</v>
      </c>
    </row>
    <row r="58" spans="1:6">
      <c r="B58" t="s">
        <v>1010</v>
      </c>
      <c r="F58" t="s">
        <v>1007</v>
      </c>
    </row>
    <row r="59" spans="1:6">
      <c r="B59" t="s">
        <v>1011</v>
      </c>
      <c r="C59" t="s">
        <v>1012</v>
      </c>
      <c r="D59" t="s">
        <v>1013</v>
      </c>
    </row>
    <row r="60" spans="1:6">
      <c r="B60" t="s">
        <v>1014</v>
      </c>
      <c r="C60" t="s">
        <v>1015</v>
      </c>
    </row>
    <row r="62" spans="1:6">
      <c r="B62" t="s">
        <v>1016</v>
      </c>
    </row>
    <row r="64" spans="1:6">
      <c r="A64">
        <v>0</v>
      </c>
      <c r="B64" t="s">
        <v>48</v>
      </c>
    </row>
    <row r="66" spans="2:7">
      <c r="B66" t="s">
        <v>35</v>
      </c>
    </row>
    <row r="67" spans="2:7">
      <c r="B67" t="s">
        <v>49</v>
      </c>
    </row>
    <row r="68" spans="2:7">
      <c r="B68" t="s">
        <v>1017</v>
      </c>
      <c r="C68" t="s">
        <v>1003</v>
      </c>
      <c r="D68" t="s">
        <v>1004</v>
      </c>
    </row>
    <row r="69" spans="2:7">
      <c r="B69" t="s">
        <v>1018</v>
      </c>
    </row>
    <row r="70" spans="2:7">
      <c r="B70" t="s">
        <v>1019</v>
      </c>
      <c r="C70" t="s">
        <v>1020</v>
      </c>
    </row>
    <row r="71" spans="2:7">
      <c r="B71" t="s">
        <v>1021</v>
      </c>
    </row>
    <row r="72" spans="2:7">
      <c r="B72" t="s">
        <v>1022</v>
      </c>
    </row>
    <row r="73" spans="2:7">
      <c r="B73" t="s">
        <v>1023</v>
      </c>
    </row>
    <row r="74" spans="2:7">
      <c r="B74" t="s">
        <v>1024</v>
      </c>
      <c r="C74" t="s">
        <v>1025</v>
      </c>
    </row>
    <row r="75" spans="2:7">
      <c r="B75" t="s">
        <v>1026</v>
      </c>
      <c r="C75" t="s">
        <v>1027</v>
      </c>
      <c r="D75" t="s">
        <v>1028</v>
      </c>
    </row>
    <row r="76" spans="2:7">
      <c r="B76" t="s">
        <v>1029</v>
      </c>
      <c r="C76" t="s">
        <v>187</v>
      </c>
      <c r="D76" t="s">
        <v>188</v>
      </c>
      <c r="E76" t="s">
        <v>1030</v>
      </c>
    </row>
    <row r="77" spans="2:7">
      <c r="B77" t="s">
        <v>1033</v>
      </c>
      <c r="C77" t="s">
        <v>1034</v>
      </c>
    </row>
    <row r="78" spans="2:7">
      <c r="B78" t="s">
        <v>1035</v>
      </c>
      <c r="C78" t="s">
        <v>1036</v>
      </c>
      <c r="D78" t="s">
        <v>1037</v>
      </c>
    </row>
    <row r="79" spans="2:7">
      <c r="F79" t="s">
        <v>1031</v>
      </c>
      <c r="G79" t="s">
        <v>1032</v>
      </c>
    </row>
    <row r="80" spans="2:7">
      <c r="B80" t="s">
        <v>1038</v>
      </c>
    </row>
  </sheetData>
  <dataConsolid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0AF85-5582-4E60-B1EE-AE3293C1F8CD}">
  <dimension ref="A1:R87"/>
  <sheetViews>
    <sheetView topLeftCell="A19" workbookViewId="0">
      <selection activeCell="C25" sqref="C25"/>
    </sheetView>
  </sheetViews>
  <sheetFormatPr defaultRowHeight="15"/>
  <cols>
    <col min="2" max="2" width="63.5703125" customWidth="1"/>
    <col min="4" max="4" width="41.7109375" customWidth="1"/>
    <col min="5" max="5" width="24.5703125" customWidth="1"/>
  </cols>
  <sheetData>
    <row r="1" spans="1:18">
      <c r="A1" t="s">
        <v>434</v>
      </c>
      <c r="B1" t="s">
        <v>0</v>
      </c>
      <c r="C1" t="s">
        <v>9</v>
      </c>
      <c r="D1" t="s">
        <v>10</v>
      </c>
      <c r="E1" t="s">
        <v>11</v>
      </c>
    </row>
    <row r="2" spans="1:18">
      <c r="A2">
        <v>0</v>
      </c>
      <c r="B2" s="1" t="s">
        <v>44</v>
      </c>
      <c r="C2" t="s">
        <v>120</v>
      </c>
      <c r="D2" s="1" t="s">
        <v>52</v>
      </c>
      <c r="E2" t="s">
        <v>119</v>
      </c>
    </row>
    <row r="3" spans="1:18">
      <c r="B3" t="s">
        <v>53</v>
      </c>
    </row>
    <row r="4" spans="1:18">
      <c r="B4" t="s">
        <v>180</v>
      </c>
      <c r="C4" t="s">
        <v>181</v>
      </c>
      <c r="D4" t="s">
        <v>182</v>
      </c>
      <c r="E4" t="s">
        <v>183</v>
      </c>
    </row>
    <row r="5" spans="1:18">
      <c r="A5" s="4"/>
      <c r="B5" s="4" t="s">
        <v>148</v>
      </c>
      <c r="C5" s="4">
        <v>2016</v>
      </c>
      <c r="D5" s="4" t="s">
        <v>256</v>
      </c>
      <c r="E5" s="4" t="s">
        <v>257</v>
      </c>
    </row>
    <row r="6" spans="1:18">
      <c r="A6" s="4"/>
      <c r="B6" s="4" t="s">
        <v>148</v>
      </c>
      <c r="C6" s="4" t="s">
        <v>203</v>
      </c>
      <c r="D6" s="4" t="s">
        <v>259</v>
      </c>
      <c r="E6" s="4" t="s">
        <v>260</v>
      </c>
    </row>
    <row r="7" spans="1:18">
      <c r="B7" t="s">
        <v>148</v>
      </c>
      <c r="C7" t="s">
        <v>203</v>
      </c>
      <c r="D7" t="s">
        <v>262</v>
      </c>
      <c r="E7" t="s">
        <v>263</v>
      </c>
      <c r="F7" s="4" t="s">
        <v>258</v>
      </c>
      <c r="G7" s="4"/>
      <c r="H7" s="4"/>
      <c r="I7" s="4"/>
      <c r="J7" s="4"/>
      <c r="K7" s="4"/>
      <c r="L7" s="4"/>
      <c r="M7" s="4"/>
      <c r="N7" s="4"/>
      <c r="O7" s="4"/>
      <c r="P7" s="4"/>
      <c r="Q7" s="4"/>
      <c r="R7" s="4"/>
    </row>
    <row r="8" spans="1:18">
      <c r="A8" s="4"/>
      <c r="B8" s="4" t="s">
        <v>148</v>
      </c>
      <c r="C8" s="4" t="s">
        <v>203</v>
      </c>
      <c r="D8" s="4" t="s">
        <v>265</v>
      </c>
      <c r="E8" s="4" t="s">
        <v>266</v>
      </c>
      <c r="F8" s="4" t="s">
        <v>261</v>
      </c>
      <c r="G8" s="4"/>
      <c r="H8" s="4"/>
      <c r="I8" s="4"/>
      <c r="J8" s="4"/>
      <c r="K8" s="4"/>
      <c r="L8" s="4"/>
      <c r="M8" s="4"/>
      <c r="N8" s="4"/>
      <c r="O8" s="4"/>
      <c r="P8" s="4"/>
      <c r="Q8" s="4"/>
      <c r="R8" s="4"/>
    </row>
    <row r="9" spans="1:18">
      <c r="B9" t="s">
        <v>148</v>
      </c>
      <c r="C9" t="s">
        <v>203</v>
      </c>
      <c r="D9" t="s">
        <v>268</v>
      </c>
      <c r="E9" t="s">
        <v>269</v>
      </c>
      <c r="F9" t="s">
        <v>264</v>
      </c>
    </row>
    <row r="10" spans="1:18">
      <c r="A10" s="4"/>
      <c r="B10" s="4" t="s">
        <v>148</v>
      </c>
      <c r="C10" s="4" t="s">
        <v>203</v>
      </c>
      <c r="D10" s="4" t="s">
        <v>270</v>
      </c>
      <c r="E10" s="4" t="s">
        <v>271</v>
      </c>
      <c r="F10" s="4" t="s">
        <v>267</v>
      </c>
      <c r="G10" s="4"/>
      <c r="H10" s="4"/>
      <c r="I10" s="4"/>
      <c r="J10" s="4"/>
      <c r="K10" s="4"/>
      <c r="L10" s="4"/>
      <c r="M10" s="4"/>
      <c r="N10" s="4"/>
      <c r="O10" s="4"/>
      <c r="P10" s="4"/>
      <c r="Q10" s="4"/>
      <c r="R10" s="4"/>
    </row>
    <row r="11" spans="1:18">
      <c r="A11" s="4"/>
      <c r="B11" s="4" t="s">
        <v>148</v>
      </c>
      <c r="C11" s="4" t="s">
        <v>203</v>
      </c>
      <c r="D11" s="4" t="s">
        <v>207</v>
      </c>
      <c r="E11" s="4" t="s">
        <v>208</v>
      </c>
    </row>
    <row r="12" spans="1:18">
      <c r="A12" s="4"/>
      <c r="B12" s="4" t="s">
        <v>148</v>
      </c>
      <c r="C12" s="4" t="s">
        <v>203</v>
      </c>
      <c r="D12" s="4" t="s">
        <v>272</v>
      </c>
      <c r="E12" s="4" t="s">
        <v>273</v>
      </c>
      <c r="F12" s="4"/>
      <c r="G12" s="4"/>
      <c r="H12" s="4"/>
      <c r="I12" s="4"/>
      <c r="J12" s="4"/>
      <c r="K12" s="4"/>
      <c r="L12" s="4"/>
      <c r="M12" s="4"/>
      <c r="N12" s="4"/>
      <c r="O12" s="4"/>
      <c r="P12" s="4"/>
      <c r="Q12" s="4"/>
      <c r="R12" s="4"/>
    </row>
    <row r="13" spans="1:18">
      <c r="B13" t="s">
        <v>148</v>
      </c>
      <c r="C13" t="s">
        <v>203</v>
      </c>
      <c r="D13" t="s">
        <v>277</v>
      </c>
      <c r="E13" t="s">
        <v>278</v>
      </c>
      <c r="F13" s="4" t="s">
        <v>176</v>
      </c>
      <c r="G13" s="4"/>
      <c r="H13" s="4"/>
      <c r="I13" s="4"/>
      <c r="J13" s="4"/>
      <c r="K13" s="4"/>
      <c r="L13" s="4"/>
      <c r="M13" s="4"/>
      <c r="N13" s="4"/>
      <c r="O13" s="4"/>
      <c r="P13" s="4"/>
      <c r="Q13" s="4"/>
      <c r="R13" s="4"/>
    </row>
    <row r="14" spans="1:18">
      <c r="A14" s="4"/>
      <c r="B14" s="4" t="s">
        <v>148</v>
      </c>
      <c r="C14" s="4" t="s">
        <v>203</v>
      </c>
      <c r="D14" s="4" t="s">
        <v>280</v>
      </c>
      <c r="E14" s="4" t="s">
        <v>281</v>
      </c>
      <c r="F14" s="4" t="s">
        <v>274</v>
      </c>
      <c r="G14" s="4" t="s">
        <v>275</v>
      </c>
      <c r="H14" s="4" t="s">
        <v>276</v>
      </c>
      <c r="I14" s="4"/>
      <c r="J14" s="4"/>
      <c r="K14" s="4"/>
      <c r="L14" s="4"/>
      <c r="M14" s="4"/>
      <c r="N14" s="4"/>
      <c r="O14" s="4"/>
      <c r="P14" s="4"/>
      <c r="Q14" s="4"/>
      <c r="R14" s="4"/>
    </row>
    <row r="15" spans="1:18">
      <c r="A15" s="4"/>
      <c r="B15" s="4" t="s">
        <v>148</v>
      </c>
      <c r="C15" s="4" t="s">
        <v>203</v>
      </c>
      <c r="D15" s="4" t="s">
        <v>282</v>
      </c>
      <c r="E15" s="4" t="s">
        <v>283</v>
      </c>
      <c r="F15" t="s">
        <v>279</v>
      </c>
    </row>
    <row r="16" spans="1:18">
      <c r="A16" s="4"/>
      <c r="B16" s="4" t="s">
        <v>148</v>
      </c>
      <c r="C16" s="4" t="s">
        <v>203</v>
      </c>
      <c r="D16" s="4" t="s">
        <v>285</v>
      </c>
      <c r="E16" s="4" t="s">
        <v>286</v>
      </c>
      <c r="F16" s="4"/>
      <c r="G16" s="4"/>
      <c r="H16" s="4"/>
      <c r="I16" s="4"/>
      <c r="J16" s="4"/>
      <c r="K16" s="4"/>
      <c r="L16" s="4"/>
      <c r="M16" s="4"/>
      <c r="N16" s="4"/>
      <c r="O16" s="4"/>
      <c r="P16" s="4"/>
      <c r="Q16" s="4"/>
      <c r="R16" s="4"/>
    </row>
    <row r="17" spans="1:18">
      <c r="B17" t="s">
        <v>148</v>
      </c>
      <c r="C17" t="s">
        <v>203</v>
      </c>
      <c r="D17" t="s">
        <v>288</v>
      </c>
      <c r="E17" t="s">
        <v>289</v>
      </c>
      <c r="F17" s="4" t="s">
        <v>284</v>
      </c>
      <c r="G17" s="4"/>
      <c r="H17" s="4"/>
      <c r="I17" s="4"/>
      <c r="J17" s="4"/>
      <c r="K17" s="4"/>
      <c r="L17" s="4"/>
      <c r="M17" s="4"/>
      <c r="N17" s="4"/>
      <c r="O17" s="4"/>
      <c r="P17" s="4"/>
      <c r="Q17" s="4"/>
      <c r="R17" s="4"/>
    </row>
    <row r="18" spans="1:18">
      <c r="B18" t="s">
        <v>148</v>
      </c>
      <c r="C18" t="s">
        <v>203</v>
      </c>
      <c r="D18" t="s">
        <v>290</v>
      </c>
      <c r="E18" t="s">
        <v>291</v>
      </c>
      <c r="F18" s="4" t="s">
        <v>287</v>
      </c>
      <c r="G18" s="4"/>
      <c r="H18" s="4"/>
      <c r="I18" s="4"/>
      <c r="J18" s="4"/>
      <c r="K18" s="4"/>
      <c r="L18" s="4"/>
      <c r="M18" s="4"/>
      <c r="N18" s="4"/>
      <c r="O18" s="4"/>
      <c r="P18" s="4"/>
      <c r="Q18" s="4"/>
      <c r="R18" s="4"/>
    </row>
    <row r="19" spans="1:18">
      <c r="A19" s="4"/>
      <c r="B19" s="4" t="s">
        <v>148</v>
      </c>
      <c r="C19" s="4" t="s">
        <v>203</v>
      </c>
      <c r="D19" s="4" t="s">
        <v>168</v>
      </c>
      <c r="E19" s="4" t="s">
        <v>292</v>
      </c>
    </row>
    <row r="20" spans="1:18">
      <c r="B20" t="s">
        <v>148</v>
      </c>
      <c r="C20" t="s">
        <v>203</v>
      </c>
      <c r="D20" t="s">
        <v>293</v>
      </c>
      <c r="E20" t="s">
        <v>294</v>
      </c>
    </row>
    <row r="21" spans="1:18">
      <c r="A21" s="4"/>
      <c r="B21" s="4" t="s">
        <v>148</v>
      </c>
      <c r="C21" s="4" t="s">
        <v>203</v>
      </c>
      <c r="D21" s="4" t="s">
        <v>295</v>
      </c>
      <c r="E21" s="4" t="s">
        <v>296</v>
      </c>
      <c r="F21" s="4"/>
      <c r="G21" s="4"/>
      <c r="H21" s="4"/>
      <c r="I21" s="4"/>
      <c r="J21" s="4"/>
      <c r="K21" s="4"/>
      <c r="L21" s="4"/>
      <c r="M21" s="4"/>
      <c r="N21" s="4"/>
      <c r="O21" s="4"/>
      <c r="P21" s="4"/>
      <c r="Q21" s="4"/>
      <c r="R21" s="4"/>
    </row>
    <row r="22" spans="1:18">
      <c r="A22" s="4"/>
      <c r="B22" s="4" t="s">
        <v>148</v>
      </c>
      <c r="C22" s="4" t="s">
        <v>203</v>
      </c>
      <c r="D22" s="4" t="s">
        <v>242</v>
      </c>
      <c r="E22" s="4" t="s">
        <v>297</v>
      </c>
    </row>
    <row r="23" spans="1:18">
      <c r="B23" t="s">
        <v>55</v>
      </c>
      <c r="F23" s="4"/>
      <c r="G23" s="4"/>
      <c r="H23" s="4"/>
      <c r="I23" s="4"/>
      <c r="J23" s="4"/>
      <c r="K23" s="4"/>
      <c r="L23" s="4"/>
      <c r="M23" s="4"/>
      <c r="N23" s="4"/>
      <c r="O23" s="4"/>
      <c r="P23" s="4"/>
      <c r="Q23" s="4"/>
      <c r="R23" s="4"/>
    </row>
    <row r="24" spans="1:18">
      <c r="F24" s="4"/>
      <c r="G24" s="4"/>
      <c r="H24" s="4"/>
      <c r="I24" s="4"/>
      <c r="J24" s="4"/>
      <c r="K24" s="4"/>
      <c r="L24" s="4"/>
      <c r="M24" s="4"/>
      <c r="N24" s="4"/>
      <c r="O24" s="4"/>
      <c r="P24" s="4"/>
      <c r="Q24" s="4"/>
      <c r="R24" s="4"/>
    </row>
    <row r="25" spans="1:18">
      <c r="B25" t="s">
        <v>1249</v>
      </c>
      <c r="C25">
        <v>31</v>
      </c>
    </row>
    <row r="26" spans="1:18">
      <c r="B26" t="s">
        <v>1250</v>
      </c>
      <c r="C26">
        <v>18</v>
      </c>
    </row>
    <row r="27" spans="1:18">
      <c r="B27" t="s">
        <v>26</v>
      </c>
      <c r="C27">
        <v>12</v>
      </c>
    </row>
    <row r="28" spans="1:18">
      <c r="B28" t="s">
        <v>146</v>
      </c>
      <c r="C28">
        <v>9</v>
      </c>
    </row>
    <row r="29" spans="1:18">
      <c r="B29" t="s">
        <v>147</v>
      </c>
      <c r="C29">
        <v>6</v>
      </c>
    </row>
    <row r="30" spans="1:18">
      <c r="B30" t="s">
        <v>179</v>
      </c>
      <c r="C30">
        <v>0</v>
      </c>
    </row>
    <row r="31" spans="1:18">
      <c r="B31" t="s">
        <v>1198</v>
      </c>
      <c r="C31">
        <v>3</v>
      </c>
    </row>
    <row r="32" spans="1:18">
      <c r="B32" t="s">
        <v>1241</v>
      </c>
      <c r="C32">
        <f>31-9</f>
        <v>22</v>
      </c>
    </row>
    <row r="33" spans="1:18">
      <c r="A33" t="s">
        <v>392</v>
      </c>
      <c r="B33" t="s">
        <v>48</v>
      </c>
    </row>
    <row r="35" spans="1:18" s="4" customFormat="1">
      <c r="A35"/>
      <c r="B35" t="s">
        <v>895</v>
      </c>
      <c r="C35"/>
      <c r="D35"/>
      <c r="E35"/>
      <c r="F35"/>
      <c r="G35"/>
      <c r="H35"/>
      <c r="I35"/>
      <c r="J35"/>
      <c r="K35"/>
      <c r="L35"/>
      <c r="M35"/>
      <c r="N35"/>
      <c r="O35"/>
      <c r="P35"/>
      <c r="Q35"/>
      <c r="R35"/>
    </row>
    <row r="36" spans="1:18" s="4" customFormat="1">
      <c r="A36"/>
      <c r="B36" t="s">
        <v>896</v>
      </c>
      <c r="C36"/>
      <c r="D36"/>
      <c r="E36"/>
      <c r="F36"/>
      <c r="G36"/>
      <c r="H36"/>
      <c r="I36"/>
      <c r="J36"/>
      <c r="K36"/>
      <c r="L36"/>
      <c r="M36"/>
      <c r="N36"/>
      <c r="O36"/>
      <c r="P36"/>
      <c r="Q36"/>
      <c r="R36"/>
    </row>
    <row r="37" spans="1:18">
      <c r="B37" t="s">
        <v>897</v>
      </c>
      <c r="C37" t="s">
        <v>898</v>
      </c>
      <c r="D37" t="s">
        <v>899</v>
      </c>
      <c r="E37" t="s">
        <v>187</v>
      </c>
    </row>
    <row r="38" spans="1:18" s="4" customFormat="1">
      <c r="A38"/>
      <c r="B38" t="s">
        <v>902</v>
      </c>
      <c r="C38" t="s">
        <v>903</v>
      </c>
      <c r="D38"/>
      <c r="E38"/>
      <c r="F38"/>
      <c r="G38"/>
      <c r="H38"/>
      <c r="I38"/>
      <c r="J38"/>
      <c r="K38"/>
      <c r="L38"/>
      <c r="M38"/>
      <c r="N38"/>
      <c r="O38"/>
      <c r="P38"/>
      <c r="Q38"/>
      <c r="R38"/>
    </row>
    <row r="39" spans="1:18">
      <c r="B39" t="s">
        <v>904</v>
      </c>
      <c r="F39" t="s">
        <v>188</v>
      </c>
      <c r="G39" t="s">
        <v>301</v>
      </c>
      <c r="H39" t="s">
        <v>900</v>
      </c>
      <c r="I39" t="s">
        <v>901</v>
      </c>
    </row>
    <row r="40" spans="1:18" s="4" customFormat="1">
      <c r="A40"/>
      <c r="B40" t="s">
        <v>905</v>
      </c>
      <c r="C40" t="s">
        <v>906</v>
      </c>
      <c r="D40"/>
      <c r="E40"/>
      <c r="F40"/>
      <c r="G40"/>
      <c r="H40"/>
      <c r="I40"/>
      <c r="J40"/>
      <c r="K40"/>
      <c r="L40"/>
      <c r="M40"/>
      <c r="N40"/>
      <c r="O40"/>
      <c r="P40"/>
      <c r="Q40"/>
      <c r="R40"/>
    </row>
    <row r="41" spans="1:18" s="4" customFormat="1">
      <c r="A41"/>
      <c r="B41" t="s">
        <v>907</v>
      </c>
      <c r="C41" t="s">
        <v>908</v>
      </c>
      <c r="D41"/>
      <c r="E41"/>
      <c r="F41"/>
      <c r="G41"/>
      <c r="H41"/>
      <c r="I41"/>
      <c r="J41"/>
      <c r="K41"/>
      <c r="L41"/>
      <c r="M41"/>
      <c r="N41"/>
      <c r="O41"/>
      <c r="P41"/>
      <c r="Q41"/>
      <c r="R41"/>
    </row>
    <row r="42" spans="1:18" s="4" customFormat="1">
      <c r="A42"/>
      <c r="B42" t="s">
        <v>909</v>
      </c>
      <c r="C42" t="s">
        <v>910</v>
      </c>
      <c r="D42"/>
      <c r="E42"/>
      <c r="F42"/>
      <c r="G42"/>
      <c r="H42"/>
      <c r="I42"/>
      <c r="J42"/>
      <c r="K42"/>
      <c r="L42"/>
      <c r="M42"/>
      <c r="N42"/>
      <c r="O42"/>
      <c r="P42"/>
      <c r="Q42"/>
      <c r="R42"/>
    </row>
    <row r="43" spans="1:18">
      <c r="B43" t="s">
        <v>911</v>
      </c>
      <c r="C43" t="s">
        <v>274</v>
      </c>
      <c r="D43" t="s">
        <v>275</v>
      </c>
      <c r="E43" t="s">
        <v>912</v>
      </c>
    </row>
    <row r="44" spans="1:18" s="4" customFormat="1">
      <c r="A44"/>
      <c r="B44" t="s">
        <v>913</v>
      </c>
      <c r="C44" t="s">
        <v>914</v>
      </c>
      <c r="D44"/>
      <c r="E44"/>
      <c r="F44"/>
      <c r="G44"/>
      <c r="H44"/>
      <c r="I44"/>
      <c r="J44"/>
      <c r="K44"/>
      <c r="L44"/>
      <c r="M44"/>
      <c r="N44"/>
      <c r="O44"/>
      <c r="P44"/>
      <c r="Q44"/>
      <c r="R44"/>
    </row>
    <row r="45" spans="1:18" s="4" customFormat="1">
      <c r="A45"/>
      <c r="B45" t="s">
        <v>915</v>
      </c>
      <c r="C45" t="s">
        <v>916</v>
      </c>
      <c r="D45"/>
      <c r="E45"/>
      <c r="F45"/>
      <c r="G45"/>
      <c r="H45"/>
      <c r="I45"/>
      <c r="J45"/>
      <c r="K45"/>
      <c r="L45"/>
      <c r="M45"/>
      <c r="N45"/>
      <c r="O45"/>
      <c r="P45"/>
      <c r="Q45"/>
      <c r="R45"/>
    </row>
    <row r="46" spans="1:18" s="4" customFormat="1">
      <c r="A46"/>
      <c r="B46" t="s">
        <v>917</v>
      </c>
      <c r="C46"/>
      <c r="D46"/>
      <c r="E46"/>
      <c r="F46"/>
      <c r="G46"/>
      <c r="H46"/>
      <c r="I46"/>
      <c r="J46"/>
      <c r="K46"/>
      <c r="L46"/>
      <c r="M46"/>
      <c r="N46"/>
      <c r="O46"/>
      <c r="P46"/>
      <c r="Q46"/>
      <c r="R46"/>
    </row>
    <row r="47" spans="1:18">
      <c r="B47" t="s">
        <v>918</v>
      </c>
    </row>
    <row r="48" spans="1:18">
      <c r="B48" t="s">
        <v>919</v>
      </c>
    </row>
    <row r="49" spans="1:18" s="4" customFormat="1">
      <c r="A49"/>
      <c r="B49" t="s">
        <v>920</v>
      </c>
      <c r="C49" t="s">
        <v>921</v>
      </c>
      <c r="D49"/>
      <c r="E49"/>
      <c r="F49"/>
      <c r="G49"/>
      <c r="H49"/>
      <c r="I49"/>
      <c r="J49"/>
      <c r="K49"/>
      <c r="L49"/>
      <c r="M49"/>
      <c r="N49"/>
      <c r="O49"/>
      <c r="P49"/>
      <c r="Q49"/>
      <c r="R49"/>
    </row>
    <row r="51" spans="1:18" s="4" customFormat="1">
      <c r="A51"/>
      <c r="B51" t="s">
        <v>922</v>
      </c>
      <c r="C51" t="s">
        <v>923</v>
      </c>
      <c r="D51" t="s">
        <v>924</v>
      </c>
      <c r="E51"/>
      <c r="F51"/>
      <c r="G51"/>
      <c r="H51"/>
      <c r="I51"/>
      <c r="J51"/>
      <c r="K51"/>
      <c r="L51"/>
      <c r="M51"/>
      <c r="N51"/>
      <c r="O51"/>
      <c r="P51"/>
      <c r="Q51"/>
      <c r="R51"/>
    </row>
    <row r="52" spans="1:18" s="4" customFormat="1">
      <c r="A52"/>
      <c r="B52"/>
      <c r="C52"/>
      <c r="D52"/>
      <c r="E52"/>
      <c r="F52"/>
      <c r="G52"/>
      <c r="H52"/>
      <c r="I52"/>
      <c r="J52"/>
      <c r="K52"/>
      <c r="L52"/>
      <c r="M52"/>
      <c r="N52"/>
      <c r="O52"/>
      <c r="P52"/>
      <c r="Q52"/>
      <c r="R52"/>
    </row>
    <row r="53" spans="1:18">
      <c r="A53" t="s">
        <v>393</v>
      </c>
      <c r="B53" t="s">
        <v>48</v>
      </c>
    </row>
    <row r="55" spans="1:18">
      <c r="B55" t="s">
        <v>35</v>
      </c>
    </row>
    <row r="56" spans="1:18">
      <c r="B56" t="s">
        <v>49</v>
      </c>
    </row>
    <row r="57" spans="1:18">
      <c r="B57" t="s">
        <v>481</v>
      </c>
      <c r="C57" t="s">
        <v>925</v>
      </c>
      <c r="D57" t="s">
        <v>187</v>
      </c>
      <c r="E57" t="s">
        <v>188</v>
      </c>
    </row>
    <row r="58" spans="1:18">
      <c r="B58" t="s">
        <v>927</v>
      </c>
    </row>
    <row r="59" spans="1:18">
      <c r="B59" t="s">
        <v>928</v>
      </c>
      <c r="C59" t="s">
        <v>929</v>
      </c>
      <c r="D59" t="s">
        <v>930</v>
      </c>
      <c r="E59" t="s">
        <v>931</v>
      </c>
      <c r="F59" t="s">
        <v>301</v>
      </c>
      <c r="G59" t="s">
        <v>926</v>
      </c>
    </row>
    <row r="60" spans="1:18">
      <c r="B60" t="s">
        <v>932</v>
      </c>
    </row>
    <row r="61" spans="1:18">
      <c r="B61" t="s">
        <v>933</v>
      </c>
      <c r="C61" t="s">
        <v>934</v>
      </c>
      <c r="D61" t="s">
        <v>935</v>
      </c>
    </row>
    <row r="62" spans="1:18">
      <c r="B62" t="s">
        <v>936</v>
      </c>
      <c r="C62" t="s">
        <v>937</v>
      </c>
    </row>
    <row r="63" spans="1:18">
      <c r="B63" t="s">
        <v>938</v>
      </c>
      <c r="C63" t="s">
        <v>939</v>
      </c>
    </row>
    <row r="64" spans="1:18">
      <c r="B64" t="s">
        <v>940</v>
      </c>
      <c r="C64" t="s">
        <v>941</v>
      </c>
    </row>
    <row r="65" spans="1:5">
      <c r="B65" t="s">
        <v>942</v>
      </c>
      <c r="C65" t="s">
        <v>943</v>
      </c>
    </row>
    <row r="66" spans="1:5">
      <c r="B66" t="s">
        <v>944</v>
      </c>
      <c r="C66" t="s">
        <v>945</v>
      </c>
    </row>
    <row r="67" spans="1:5">
      <c r="B67" t="s">
        <v>946</v>
      </c>
      <c r="C67" t="s">
        <v>947</v>
      </c>
      <c r="D67" t="s">
        <v>948</v>
      </c>
    </row>
    <row r="68" spans="1:5">
      <c r="B68" t="s">
        <v>949</v>
      </c>
      <c r="C68" t="s">
        <v>950</v>
      </c>
    </row>
    <row r="70" spans="1:5">
      <c r="B70" t="s">
        <v>50</v>
      </c>
    </row>
    <row r="72" spans="1:5">
      <c r="A72">
        <v>0</v>
      </c>
      <c r="B72" t="s">
        <v>48</v>
      </c>
    </row>
    <row r="74" spans="1:5">
      <c r="B74" t="s">
        <v>35</v>
      </c>
    </row>
    <row r="75" spans="1:5">
      <c r="B75" t="s">
        <v>49</v>
      </c>
    </row>
    <row r="76" spans="1:5">
      <c r="B76" t="s">
        <v>951</v>
      </c>
      <c r="C76" t="s">
        <v>952</v>
      </c>
    </row>
    <row r="77" spans="1:5">
      <c r="B77" t="s">
        <v>953</v>
      </c>
      <c r="C77" t="s">
        <v>954</v>
      </c>
      <c r="D77" t="s">
        <v>955</v>
      </c>
      <c r="E77" t="s">
        <v>956</v>
      </c>
    </row>
    <row r="78" spans="1:5">
      <c r="B78" t="s">
        <v>957</v>
      </c>
      <c r="C78" t="s">
        <v>958</v>
      </c>
      <c r="D78" t="s">
        <v>959</v>
      </c>
    </row>
    <row r="79" spans="1:5">
      <c r="B79" t="s">
        <v>481</v>
      </c>
      <c r="C79" t="s">
        <v>960</v>
      </c>
      <c r="D79" t="s">
        <v>187</v>
      </c>
      <c r="E79" t="s">
        <v>188</v>
      </c>
    </row>
    <row r="80" spans="1:5">
      <c r="B80" t="s">
        <v>962</v>
      </c>
    </row>
    <row r="81" spans="2:7">
      <c r="B81" t="s">
        <v>963</v>
      </c>
      <c r="F81" t="s">
        <v>301</v>
      </c>
      <c r="G81" t="s">
        <v>961</v>
      </c>
    </row>
    <row r="82" spans="2:7">
      <c r="B82" t="s">
        <v>964</v>
      </c>
      <c r="C82" t="s">
        <v>965</v>
      </c>
      <c r="D82" t="s">
        <v>966</v>
      </c>
    </row>
    <row r="83" spans="2:7">
      <c r="B83" t="s">
        <v>967</v>
      </c>
      <c r="C83" t="s">
        <v>968</v>
      </c>
    </row>
    <row r="84" spans="2:7">
      <c r="B84" t="s">
        <v>969</v>
      </c>
      <c r="C84" t="s">
        <v>970</v>
      </c>
    </row>
    <row r="85" spans="2:7">
      <c r="B85" t="s">
        <v>971</v>
      </c>
      <c r="C85" t="s">
        <v>972</v>
      </c>
      <c r="D85" t="s">
        <v>973</v>
      </c>
    </row>
    <row r="87" spans="2:7">
      <c r="B87" t="s">
        <v>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912A-16C4-4E7F-8A22-06D8BF6873A0}">
  <dimension ref="A1:M65"/>
  <sheetViews>
    <sheetView workbookViewId="0">
      <selection activeCell="B17" sqref="B17"/>
    </sheetView>
  </sheetViews>
  <sheetFormatPr defaultRowHeight="15"/>
  <cols>
    <col min="2" max="2" width="63.5703125" customWidth="1"/>
  </cols>
  <sheetData>
    <row r="1" spans="1:13">
      <c r="A1" t="s">
        <v>434</v>
      </c>
      <c r="B1" t="s">
        <v>0</v>
      </c>
      <c r="C1" t="s">
        <v>9</v>
      </c>
      <c r="D1" t="s">
        <v>10</v>
      </c>
      <c r="E1" t="s">
        <v>11</v>
      </c>
    </row>
    <row r="2" spans="1:13">
      <c r="A2">
        <v>0</v>
      </c>
      <c r="B2" s="1" t="s">
        <v>39</v>
      </c>
      <c r="D2" s="1"/>
    </row>
    <row r="3" spans="1:13">
      <c r="C3" t="s">
        <v>118</v>
      </c>
      <c r="E3">
        <v>7</v>
      </c>
    </row>
    <row r="4" spans="1:13">
      <c r="B4" t="s">
        <v>111</v>
      </c>
    </row>
    <row r="6" spans="1:13">
      <c r="B6" t="s">
        <v>6</v>
      </c>
    </row>
    <row r="7" spans="1:13">
      <c r="B7" t="s">
        <v>7</v>
      </c>
    </row>
    <row r="8" spans="1:13">
      <c r="B8" t="s">
        <v>112</v>
      </c>
    </row>
    <row r="9" spans="1:13">
      <c r="A9" s="4"/>
      <c r="B9" s="4" t="s">
        <v>113</v>
      </c>
      <c r="C9" s="4"/>
      <c r="D9" s="4"/>
      <c r="E9" s="4"/>
      <c r="F9" s="4"/>
      <c r="G9" s="4"/>
      <c r="H9" s="4"/>
      <c r="I9" s="4"/>
      <c r="J9" s="4"/>
      <c r="K9" s="4"/>
      <c r="L9" s="4"/>
      <c r="M9" s="4"/>
    </row>
    <row r="10" spans="1:13">
      <c r="A10" s="4"/>
      <c r="B10" s="4" t="s">
        <v>114</v>
      </c>
      <c r="C10" s="4"/>
      <c r="D10" s="4"/>
      <c r="E10" s="4"/>
      <c r="F10" s="4"/>
      <c r="G10" s="4"/>
      <c r="H10" s="4"/>
      <c r="I10" s="4"/>
      <c r="J10" s="4"/>
      <c r="K10" s="4"/>
      <c r="L10" s="4"/>
      <c r="M10" s="4"/>
    </row>
    <row r="11" spans="1:13">
      <c r="A11" s="4"/>
      <c r="B11" s="4" t="s">
        <v>115</v>
      </c>
      <c r="C11" s="4"/>
      <c r="D11" s="4"/>
      <c r="E11" s="4"/>
      <c r="F11" s="4"/>
      <c r="G11" s="4"/>
      <c r="H11" s="4"/>
      <c r="I11" s="4"/>
      <c r="J11" s="4"/>
      <c r="K11" s="4"/>
      <c r="L11" s="4"/>
      <c r="M11" s="4"/>
    </row>
    <row r="12" spans="1:13">
      <c r="B12" t="s">
        <v>116</v>
      </c>
    </row>
    <row r="14" spans="1:13">
      <c r="B14" t="s">
        <v>117</v>
      </c>
    </row>
    <row r="16" spans="1:13">
      <c r="B16" t="s">
        <v>1251</v>
      </c>
      <c r="C16">
        <v>3</v>
      </c>
    </row>
    <row r="17" spans="1:7">
      <c r="B17" t="s">
        <v>1252</v>
      </c>
      <c r="C17">
        <v>5</v>
      </c>
    </row>
    <row r="18" spans="1:7">
      <c r="B18" t="s">
        <v>26</v>
      </c>
      <c r="C18">
        <v>3</v>
      </c>
    </row>
    <row r="19" spans="1:7">
      <c r="B19" t="s">
        <v>146</v>
      </c>
      <c r="C19">
        <v>3</v>
      </c>
    </row>
    <row r="20" spans="1:7">
      <c r="B20" t="s">
        <v>147</v>
      </c>
      <c r="C20">
        <v>2</v>
      </c>
    </row>
    <row r="21" spans="1:7">
      <c r="B21" t="s">
        <v>179</v>
      </c>
      <c r="C21">
        <v>1</v>
      </c>
    </row>
    <row r="22" spans="1:7">
      <c r="B22" t="s">
        <v>1241</v>
      </c>
      <c r="C22">
        <f>C16-C19</f>
        <v>0</v>
      </c>
    </row>
    <row r="24" spans="1:7">
      <c r="A24" t="s">
        <v>392</v>
      </c>
      <c r="B24" t="s">
        <v>53</v>
      </c>
    </row>
    <row r="25" spans="1:7">
      <c r="B25" t="s">
        <v>180</v>
      </c>
      <c r="C25" t="s">
        <v>181</v>
      </c>
      <c r="D25" t="s">
        <v>182</v>
      </c>
      <c r="E25" t="s">
        <v>183</v>
      </c>
    </row>
    <row r="26" spans="1:7">
      <c r="B26" t="s">
        <v>148</v>
      </c>
      <c r="C26">
        <v>1997</v>
      </c>
      <c r="D26" t="s">
        <v>841</v>
      </c>
      <c r="E26" t="s">
        <v>842</v>
      </c>
      <c r="F26" t="s">
        <v>843</v>
      </c>
      <c r="G26" t="s">
        <v>844</v>
      </c>
    </row>
    <row r="27" spans="1:7">
      <c r="B27" t="s">
        <v>148</v>
      </c>
      <c r="C27">
        <v>2000</v>
      </c>
      <c r="D27" t="s">
        <v>845</v>
      </c>
      <c r="E27" t="s">
        <v>846</v>
      </c>
      <c r="F27" t="s">
        <v>847</v>
      </c>
    </row>
    <row r="28" spans="1:7">
      <c r="B28" t="s">
        <v>148</v>
      </c>
      <c r="C28">
        <v>2003</v>
      </c>
      <c r="D28" t="s">
        <v>848</v>
      </c>
      <c r="E28" t="s">
        <v>849</v>
      </c>
    </row>
    <row r="29" spans="1:7">
      <c r="B29" t="s">
        <v>148</v>
      </c>
      <c r="C29" t="s">
        <v>167</v>
      </c>
      <c r="D29" t="s">
        <v>168</v>
      </c>
      <c r="E29" t="s">
        <v>850</v>
      </c>
    </row>
    <row r="30" spans="1:7">
      <c r="B30" t="s">
        <v>148</v>
      </c>
      <c r="C30">
        <v>2013</v>
      </c>
      <c r="D30" t="s">
        <v>242</v>
      </c>
      <c r="E30" t="s">
        <v>851</v>
      </c>
    </row>
    <row r="31" spans="1:7">
      <c r="B31" t="s">
        <v>148</v>
      </c>
      <c r="C31">
        <v>2015</v>
      </c>
      <c r="D31" t="s">
        <v>852</v>
      </c>
      <c r="E31" t="s">
        <v>853</v>
      </c>
      <c r="F31" t="s">
        <v>854</v>
      </c>
    </row>
    <row r="32" spans="1:7">
      <c r="B32" t="s">
        <v>148</v>
      </c>
      <c r="C32">
        <v>2016</v>
      </c>
      <c r="D32" t="s">
        <v>855</v>
      </c>
      <c r="E32" t="s">
        <v>856</v>
      </c>
      <c r="F32" t="s">
        <v>857</v>
      </c>
    </row>
    <row r="33" spans="1:13">
      <c r="B33" t="s">
        <v>148</v>
      </c>
      <c r="C33">
        <v>2019</v>
      </c>
      <c r="D33" t="s">
        <v>858</v>
      </c>
      <c r="E33" t="s">
        <v>859</v>
      </c>
    </row>
    <row r="34" spans="1:13">
      <c r="B34" t="s">
        <v>148</v>
      </c>
      <c r="C34">
        <v>2020</v>
      </c>
      <c r="D34" t="s">
        <v>860</v>
      </c>
      <c r="E34" t="s">
        <v>861</v>
      </c>
      <c r="F34" t="s">
        <v>862</v>
      </c>
    </row>
    <row r="35" spans="1:13">
      <c r="B35" t="s">
        <v>55</v>
      </c>
    </row>
    <row r="36" spans="1:13" s="4" customFormat="1">
      <c r="A36"/>
      <c r="B36"/>
      <c r="C36"/>
      <c r="D36"/>
      <c r="E36"/>
      <c r="F36"/>
      <c r="G36"/>
      <c r="H36"/>
      <c r="I36"/>
      <c r="J36"/>
      <c r="K36"/>
      <c r="L36"/>
      <c r="M36"/>
    </row>
    <row r="37" spans="1:13" s="4" customFormat="1">
      <c r="A37" t="s">
        <v>393</v>
      </c>
      <c r="B37" t="s">
        <v>53</v>
      </c>
      <c r="C37"/>
      <c r="D37"/>
      <c r="E37"/>
      <c r="F37"/>
      <c r="G37"/>
      <c r="H37"/>
      <c r="I37"/>
      <c r="J37"/>
      <c r="K37"/>
      <c r="L37"/>
      <c r="M37"/>
    </row>
    <row r="38" spans="1:13" s="4" customFormat="1">
      <c r="A38"/>
      <c r="B38" t="s">
        <v>180</v>
      </c>
      <c r="C38" t="s">
        <v>181</v>
      </c>
      <c r="D38" t="s">
        <v>298</v>
      </c>
      <c r="E38" t="s">
        <v>299</v>
      </c>
      <c r="F38"/>
      <c r="G38"/>
      <c r="H38"/>
      <c r="I38"/>
      <c r="J38"/>
      <c r="K38"/>
      <c r="L38"/>
      <c r="M38"/>
    </row>
    <row r="39" spans="1:13">
      <c r="B39" t="s">
        <v>148</v>
      </c>
      <c r="C39">
        <v>1997</v>
      </c>
      <c r="D39" t="s">
        <v>841</v>
      </c>
      <c r="E39" t="s">
        <v>842</v>
      </c>
      <c r="F39" t="s">
        <v>843</v>
      </c>
      <c r="G39" t="s">
        <v>844</v>
      </c>
    </row>
    <row r="40" spans="1:13">
      <c r="B40" t="s">
        <v>148</v>
      </c>
      <c r="C40">
        <v>2000</v>
      </c>
      <c r="D40" t="s">
        <v>845</v>
      </c>
      <c r="E40" t="s">
        <v>863</v>
      </c>
      <c r="F40" t="s">
        <v>864</v>
      </c>
    </row>
    <row r="41" spans="1:13">
      <c r="B41" t="s">
        <v>148</v>
      </c>
      <c r="C41">
        <v>2003</v>
      </c>
      <c r="D41" t="s">
        <v>865</v>
      </c>
      <c r="E41" t="s">
        <v>849</v>
      </c>
    </row>
    <row r="42" spans="1:13">
      <c r="B42" t="s">
        <v>148</v>
      </c>
      <c r="C42" t="s">
        <v>167</v>
      </c>
      <c r="D42" t="s">
        <v>168</v>
      </c>
      <c r="E42" t="s">
        <v>866</v>
      </c>
    </row>
    <row r="43" spans="1:13">
      <c r="B43" t="s">
        <v>148</v>
      </c>
      <c r="C43">
        <v>2013</v>
      </c>
      <c r="D43" t="s">
        <v>242</v>
      </c>
      <c r="E43" t="s">
        <v>851</v>
      </c>
    </row>
    <row r="44" spans="1:13">
      <c r="B44" t="s">
        <v>148</v>
      </c>
      <c r="C44">
        <v>2014</v>
      </c>
      <c r="D44" t="s">
        <v>867</v>
      </c>
      <c r="E44" t="s">
        <v>868</v>
      </c>
    </row>
    <row r="45" spans="1:13">
      <c r="B45" t="s">
        <v>148</v>
      </c>
      <c r="C45">
        <v>2015</v>
      </c>
      <c r="D45" t="s">
        <v>852</v>
      </c>
      <c r="E45" t="s">
        <v>869</v>
      </c>
      <c r="F45" t="s">
        <v>870</v>
      </c>
      <c r="G45" t="s">
        <v>871</v>
      </c>
    </row>
    <row r="46" spans="1:13">
      <c r="B46" t="s">
        <v>148</v>
      </c>
      <c r="C46">
        <v>2016</v>
      </c>
      <c r="D46" t="s">
        <v>872</v>
      </c>
      <c r="E46" t="s">
        <v>873</v>
      </c>
      <c r="F46" t="s">
        <v>874</v>
      </c>
    </row>
    <row r="47" spans="1:13">
      <c r="B47" t="s">
        <v>148</v>
      </c>
      <c r="C47">
        <v>2019</v>
      </c>
      <c r="D47" t="s">
        <v>875</v>
      </c>
      <c r="E47" t="s">
        <v>876</v>
      </c>
    </row>
    <row r="48" spans="1:13">
      <c r="B48" t="s">
        <v>148</v>
      </c>
      <c r="C48">
        <v>2020</v>
      </c>
      <c r="D48" t="s">
        <v>860</v>
      </c>
      <c r="E48" t="s">
        <v>877</v>
      </c>
      <c r="F48" t="s">
        <v>878</v>
      </c>
    </row>
    <row r="49" spans="1:4">
      <c r="B49" t="s">
        <v>55</v>
      </c>
    </row>
    <row r="51" spans="1:4">
      <c r="A51">
        <v>0</v>
      </c>
      <c r="B51" t="s">
        <v>111</v>
      </c>
    </row>
    <row r="53" spans="1:4">
      <c r="B53" t="s">
        <v>35</v>
      </c>
    </row>
    <row r="54" spans="1:4">
      <c r="B54" t="s">
        <v>36</v>
      </c>
    </row>
    <row r="55" spans="1:4">
      <c r="B55" t="s">
        <v>879</v>
      </c>
      <c r="C55" t="s">
        <v>880</v>
      </c>
    </row>
    <row r="56" spans="1:4">
      <c r="B56" t="s">
        <v>881</v>
      </c>
      <c r="C56" t="s">
        <v>882</v>
      </c>
    </row>
    <row r="57" spans="1:4">
      <c r="B57" t="s">
        <v>883</v>
      </c>
    </row>
    <row r="58" spans="1:4">
      <c r="B58" t="s">
        <v>884</v>
      </c>
    </row>
    <row r="59" spans="1:4">
      <c r="B59" t="s">
        <v>885</v>
      </c>
    </row>
    <row r="60" spans="1:4">
      <c r="B60" t="s">
        <v>886</v>
      </c>
      <c r="C60" t="s">
        <v>870</v>
      </c>
      <c r="D60" t="s">
        <v>887</v>
      </c>
    </row>
    <row r="61" spans="1:4">
      <c r="B61" t="s">
        <v>888</v>
      </c>
      <c r="C61" t="s">
        <v>889</v>
      </c>
    </row>
    <row r="62" spans="1:4">
      <c r="B62" t="s">
        <v>890</v>
      </c>
      <c r="C62" t="s">
        <v>891</v>
      </c>
    </row>
    <row r="63" spans="1:4">
      <c r="B63" t="s">
        <v>892</v>
      </c>
      <c r="C63" t="s">
        <v>893</v>
      </c>
    </row>
    <row r="65" spans="2:2">
      <c r="B65" t="s">
        <v>894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CF71-6103-4EDA-961B-0AC0AF7BF891}">
  <dimension ref="A1:K68"/>
  <sheetViews>
    <sheetView workbookViewId="0">
      <selection activeCell="B17" sqref="B17"/>
    </sheetView>
  </sheetViews>
  <sheetFormatPr defaultRowHeight="15"/>
  <cols>
    <col min="2" max="2" width="63.5703125" customWidth="1"/>
    <col min="4" max="4" width="44.85546875" customWidth="1"/>
  </cols>
  <sheetData>
    <row r="1" spans="1:11">
      <c r="A1" t="s">
        <v>434</v>
      </c>
      <c r="B1" t="s">
        <v>0</v>
      </c>
      <c r="C1" t="s">
        <v>1180</v>
      </c>
      <c r="D1" t="s">
        <v>10</v>
      </c>
      <c r="E1" t="s">
        <v>1179</v>
      </c>
    </row>
    <row r="2" spans="1:11">
      <c r="A2">
        <v>0</v>
      </c>
      <c r="B2" s="1" t="s">
        <v>40</v>
      </c>
      <c r="C2" t="s">
        <v>109</v>
      </c>
      <c r="D2" s="1" t="s">
        <v>37</v>
      </c>
      <c r="E2" t="s">
        <v>108</v>
      </c>
    </row>
    <row r="3" spans="1:11">
      <c r="B3" t="s">
        <v>53</v>
      </c>
    </row>
    <row r="4" spans="1:11">
      <c r="B4" t="s">
        <v>180</v>
      </c>
      <c r="C4" t="s">
        <v>181</v>
      </c>
      <c r="D4" t="s">
        <v>182</v>
      </c>
      <c r="E4" t="s">
        <v>183</v>
      </c>
    </row>
    <row r="5" spans="1:11">
      <c r="A5" s="4"/>
      <c r="B5" s="4" t="s">
        <v>148</v>
      </c>
      <c r="C5" s="4">
        <v>2010</v>
      </c>
      <c r="D5" s="4" t="s">
        <v>236</v>
      </c>
      <c r="E5" s="4" t="s">
        <v>237</v>
      </c>
      <c r="F5" s="4"/>
      <c r="G5" s="4"/>
    </row>
    <row r="6" spans="1:11">
      <c r="A6" s="4"/>
      <c r="B6" s="4" t="s">
        <v>148</v>
      </c>
      <c r="C6" s="4">
        <v>2010</v>
      </c>
      <c r="D6" s="4" t="s">
        <v>238</v>
      </c>
      <c r="E6" s="4" t="s">
        <v>239</v>
      </c>
      <c r="F6" s="4" t="s">
        <v>240</v>
      </c>
      <c r="G6" s="4" t="s">
        <v>241</v>
      </c>
    </row>
    <row r="7" spans="1:11">
      <c r="A7" s="4"/>
      <c r="B7" s="4" t="s">
        <v>148</v>
      </c>
      <c r="C7" s="4">
        <v>2013</v>
      </c>
      <c r="D7" s="4" t="s">
        <v>242</v>
      </c>
      <c r="E7" s="4" t="s">
        <v>243</v>
      </c>
      <c r="F7" s="4"/>
      <c r="G7" s="4"/>
      <c r="H7" s="4"/>
      <c r="I7" s="4"/>
      <c r="J7" s="4"/>
      <c r="K7" s="4"/>
    </row>
    <row r="8" spans="1:11">
      <c r="A8" s="4"/>
      <c r="B8" s="4" t="s">
        <v>148</v>
      </c>
      <c r="C8" s="4">
        <v>2013</v>
      </c>
      <c r="D8" s="4" t="s">
        <v>244</v>
      </c>
      <c r="E8" s="4" t="s">
        <v>245</v>
      </c>
      <c r="F8" s="4"/>
      <c r="G8" s="4"/>
      <c r="H8" s="4"/>
      <c r="I8" s="4"/>
      <c r="J8" s="4"/>
      <c r="K8" s="4"/>
    </row>
    <row r="9" spans="1:11">
      <c r="A9" s="4"/>
      <c r="B9" s="4" t="s">
        <v>148</v>
      </c>
      <c r="C9" s="4">
        <v>2013</v>
      </c>
      <c r="D9" s="4" t="s">
        <v>246</v>
      </c>
      <c r="E9" s="4" t="s">
        <v>247</v>
      </c>
      <c r="F9" s="4"/>
      <c r="G9" s="4"/>
      <c r="H9" s="4"/>
      <c r="I9" s="4"/>
      <c r="J9" s="4"/>
      <c r="K9" s="4"/>
    </row>
    <row r="10" spans="1:11">
      <c r="A10" s="4"/>
      <c r="B10" s="4" t="s">
        <v>148</v>
      </c>
      <c r="C10" s="4">
        <v>2014</v>
      </c>
      <c r="D10" s="4" t="s">
        <v>248</v>
      </c>
      <c r="E10" s="4" t="s">
        <v>249</v>
      </c>
      <c r="F10" s="4"/>
      <c r="G10" s="4"/>
      <c r="H10" s="4"/>
      <c r="I10" s="4"/>
      <c r="J10" s="4"/>
      <c r="K10" s="4"/>
    </row>
    <row r="11" spans="1:11">
      <c r="A11" s="4"/>
      <c r="B11" s="4" t="s">
        <v>148</v>
      </c>
      <c r="C11" s="4">
        <v>2014</v>
      </c>
      <c r="D11" s="4" t="s">
        <v>250</v>
      </c>
      <c r="E11" s="4" t="s">
        <v>251</v>
      </c>
      <c r="F11" s="4"/>
      <c r="G11" s="4"/>
      <c r="H11" s="4"/>
      <c r="I11" s="4"/>
      <c r="J11" s="4"/>
      <c r="K11" s="4"/>
    </row>
    <row r="12" spans="1:11">
      <c r="B12" t="s">
        <v>148</v>
      </c>
      <c r="C12">
        <v>2016</v>
      </c>
      <c r="D12" t="s">
        <v>184</v>
      </c>
      <c r="E12" t="s">
        <v>185</v>
      </c>
      <c r="F12" t="s">
        <v>252</v>
      </c>
      <c r="G12" t="s">
        <v>187</v>
      </c>
      <c r="H12" s="4"/>
      <c r="I12" s="4"/>
      <c r="J12" s="4"/>
      <c r="K12" s="4"/>
    </row>
    <row r="13" spans="1:11">
      <c r="B13" t="s">
        <v>148</v>
      </c>
      <c r="C13">
        <v>2020</v>
      </c>
      <c r="D13" t="s">
        <v>253</v>
      </c>
      <c r="E13" t="s">
        <v>254</v>
      </c>
      <c r="F13" t="s">
        <v>255</v>
      </c>
      <c r="H13" s="4"/>
      <c r="I13" s="4"/>
      <c r="J13" s="4"/>
      <c r="K13" s="4"/>
    </row>
    <row r="14" spans="1:11">
      <c r="B14" t="s">
        <v>55</v>
      </c>
      <c r="H14" t="s">
        <v>189</v>
      </c>
    </row>
    <row r="16" spans="1:11">
      <c r="B16" t="s">
        <v>1253</v>
      </c>
      <c r="C16">
        <v>5</v>
      </c>
    </row>
    <row r="17" spans="1:7">
      <c r="B17" t="s">
        <v>1254</v>
      </c>
      <c r="C17">
        <v>9</v>
      </c>
    </row>
    <row r="18" spans="1:7">
      <c r="B18" t="s">
        <v>26</v>
      </c>
      <c r="C18">
        <v>7</v>
      </c>
    </row>
    <row r="19" spans="1:7">
      <c r="B19" t="s">
        <v>146</v>
      </c>
      <c r="C19">
        <v>3</v>
      </c>
    </row>
    <row r="20" spans="1:7">
      <c r="B20" t="s">
        <v>147</v>
      </c>
      <c r="C20">
        <v>2</v>
      </c>
    </row>
    <row r="21" spans="1:7">
      <c r="B21" t="s">
        <v>179</v>
      </c>
      <c r="C21">
        <v>2</v>
      </c>
    </row>
    <row r="22" spans="1:7">
      <c r="B22" t="s">
        <v>1198</v>
      </c>
      <c r="C22">
        <v>4</v>
      </c>
    </row>
    <row r="23" spans="1:7">
      <c r="B23" t="s">
        <v>1241</v>
      </c>
      <c r="C23">
        <f>C16-C19</f>
        <v>2</v>
      </c>
    </row>
    <row r="24" spans="1:7">
      <c r="A24" t="s">
        <v>392</v>
      </c>
      <c r="B24" t="s">
        <v>53</v>
      </c>
    </row>
    <row r="25" spans="1:7">
      <c r="B25" t="s">
        <v>180</v>
      </c>
      <c r="C25" t="s">
        <v>181</v>
      </c>
      <c r="D25" t="s">
        <v>298</v>
      </c>
      <c r="E25" t="s">
        <v>299</v>
      </c>
    </row>
    <row r="26" spans="1:7">
      <c r="B26" t="s">
        <v>148</v>
      </c>
      <c r="C26">
        <v>2010</v>
      </c>
      <c r="D26" t="s">
        <v>236</v>
      </c>
      <c r="E26" t="s">
        <v>799</v>
      </c>
      <c r="F26" t="s">
        <v>800</v>
      </c>
    </row>
    <row r="27" spans="1:7">
      <c r="B27" t="s">
        <v>148</v>
      </c>
      <c r="C27">
        <v>2010</v>
      </c>
      <c r="D27" t="s">
        <v>238</v>
      </c>
      <c r="E27" t="s">
        <v>801</v>
      </c>
      <c r="F27" t="s">
        <v>240</v>
      </c>
      <c r="G27" t="s">
        <v>241</v>
      </c>
    </row>
    <row r="28" spans="1:7">
      <c r="B28" t="s">
        <v>148</v>
      </c>
      <c r="C28">
        <v>2013</v>
      </c>
      <c r="D28" t="s">
        <v>802</v>
      </c>
      <c r="E28" t="s">
        <v>803</v>
      </c>
    </row>
    <row r="29" spans="1:7">
      <c r="B29" t="s">
        <v>148</v>
      </c>
      <c r="C29">
        <v>2013</v>
      </c>
      <c r="D29" t="s">
        <v>804</v>
      </c>
      <c r="E29" t="s">
        <v>805</v>
      </c>
    </row>
    <row r="30" spans="1:7">
      <c r="B30" t="s">
        <v>148</v>
      </c>
      <c r="C30">
        <v>2013</v>
      </c>
      <c r="D30" t="s">
        <v>806</v>
      </c>
      <c r="E30" t="s">
        <v>807</v>
      </c>
    </row>
    <row r="31" spans="1:7">
      <c r="B31" t="s">
        <v>148</v>
      </c>
      <c r="C31">
        <v>2013</v>
      </c>
      <c r="D31" t="s">
        <v>808</v>
      </c>
      <c r="E31" t="s">
        <v>809</v>
      </c>
    </row>
    <row r="32" spans="1:7">
      <c r="B32" t="s">
        <v>148</v>
      </c>
      <c r="C32">
        <v>2014</v>
      </c>
      <c r="D32" t="s">
        <v>248</v>
      </c>
      <c r="E32" t="s">
        <v>810</v>
      </c>
      <c r="F32" t="s">
        <v>811</v>
      </c>
      <c r="G32" t="s">
        <v>812</v>
      </c>
    </row>
    <row r="33" spans="1:11">
      <c r="B33" t="s">
        <v>148</v>
      </c>
      <c r="C33">
        <v>2014</v>
      </c>
      <c r="D33" t="s">
        <v>207</v>
      </c>
      <c r="E33" t="s">
        <v>175</v>
      </c>
      <c r="F33" t="s">
        <v>176</v>
      </c>
    </row>
    <row r="34" spans="1:11">
      <c r="B34" t="s">
        <v>148</v>
      </c>
      <c r="C34">
        <v>2014</v>
      </c>
      <c r="D34" t="s">
        <v>242</v>
      </c>
      <c r="E34" t="s">
        <v>813</v>
      </c>
      <c r="F34" t="s">
        <v>814</v>
      </c>
    </row>
    <row r="35" spans="1:11" s="4" customFormat="1">
      <c r="A35"/>
      <c r="B35" t="s">
        <v>148</v>
      </c>
      <c r="C35">
        <v>2014</v>
      </c>
      <c r="D35" t="s">
        <v>815</v>
      </c>
      <c r="E35" t="s">
        <v>816</v>
      </c>
      <c r="F35" t="s">
        <v>817</v>
      </c>
      <c r="G35"/>
      <c r="H35"/>
      <c r="I35"/>
      <c r="J35"/>
      <c r="K35"/>
    </row>
    <row r="36" spans="1:11" s="4" customFormat="1">
      <c r="A36"/>
      <c r="B36" t="s">
        <v>148</v>
      </c>
      <c r="C36">
        <v>2016</v>
      </c>
      <c r="D36" t="s">
        <v>388</v>
      </c>
      <c r="E36" t="s">
        <v>818</v>
      </c>
      <c r="F36" t="s">
        <v>819</v>
      </c>
      <c r="G36" t="s">
        <v>820</v>
      </c>
      <c r="H36"/>
      <c r="I36"/>
      <c r="J36"/>
      <c r="K36"/>
    </row>
    <row r="37" spans="1:11" s="4" customFormat="1">
      <c r="A37"/>
      <c r="B37" t="s">
        <v>148</v>
      </c>
      <c r="C37">
        <v>2020</v>
      </c>
      <c r="D37" t="s">
        <v>821</v>
      </c>
      <c r="E37" t="s">
        <v>822</v>
      </c>
      <c r="F37" t="s">
        <v>823</v>
      </c>
      <c r="G37"/>
      <c r="H37"/>
      <c r="I37"/>
      <c r="J37"/>
      <c r="K37"/>
    </row>
    <row r="38" spans="1:11" s="4" customFormat="1">
      <c r="A38"/>
      <c r="B38" t="s">
        <v>55</v>
      </c>
      <c r="C38"/>
      <c r="D38"/>
      <c r="E38"/>
      <c r="F38"/>
      <c r="G38"/>
      <c r="H38"/>
      <c r="I38"/>
      <c r="J38"/>
      <c r="K38"/>
    </row>
    <row r="39" spans="1:11" s="4" customFormat="1">
      <c r="A39"/>
      <c r="B39"/>
      <c r="C39"/>
      <c r="D39"/>
      <c r="E39"/>
      <c r="F39"/>
      <c r="G39"/>
      <c r="H39"/>
      <c r="I39"/>
      <c r="J39"/>
      <c r="K39"/>
    </row>
    <row r="40" spans="1:11" s="4" customFormat="1">
      <c r="A40" t="s">
        <v>393</v>
      </c>
      <c r="B40" t="s">
        <v>53</v>
      </c>
      <c r="C40"/>
      <c r="D40"/>
      <c r="E40"/>
      <c r="F40"/>
      <c r="G40"/>
      <c r="H40"/>
      <c r="I40"/>
      <c r="J40"/>
      <c r="K40"/>
    </row>
    <row r="41" spans="1:11" s="4" customFormat="1">
      <c r="A41"/>
      <c r="B41" t="s">
        <v>180</v>
      </c>
      <c r="C41" t="s">
        <v>181</v>
      </c>
      <c r="D41" t="s">
        <v>298</v>
      </c>
      <c r="E41" t="s">
        <v>299</v>
      </c>
      <c r="F41"/>
      <c r="G41"/>
      <c r="H41"/>
      <c r="I41"/>
      <c r="J41"/>
      <c r="K41"/>
    </row>
    <row r="42" spans="1:11">
      <c r="B42" t="s">
        <v>148</v>
      </c>
      <c r="C42">
        <v>2010</v>
      </c>
      <c r="D42" t="s">
        <v>236</v>
      </c>
      <c r="E42" t="s">
        <v>237</v>
      </c>
    </row>
    <row r="43" spans="1:11">
      <c r="B43" t="s">
        <v>148</v>
      </c>
      <c r="C43">
        <v>2010</v>
      </c>
      <c r="D43" t="s">
        <v>238</v>
      </c>
      <c r="E43" t="s">
        <v>239</v>
      </c>
      <c r="F43" t="s">
        <v>240</v>
      </c>
      <c r="G43" t="s">
        <v>241</v>
      </c>
    </row>
    <row r="44" spans="1:11">
      <c r="B44" t="s">
        <v>148</v>
      </c>
      <c r="C44">
        <v>2013</v>
      </c>
      <c r="D44" t="s">
        <v>802</v>
      </c>
      <c r="E44" t="s">
        <v>824</v>
      </c>
    </row>
    <row r="45" spans="1:11">
      <c r="B45" t="s">
        <v>148</v>
      </c>
      <c r="C45">
        <v>2013</v>
      </c>
      <c r="D45" t="s">
        <v>244</v>
      </c>
      <c r="E45" t="s">
        <v>825</v>
      </c>
      <c r="F45" t="s">
        <v>405</v>
      </c>
      <c r="G45" t="s">
        <v>826</v>
      </c>
    </row>
    <row r="46" spans="1:11">
      <c r="B46" t="s">
        <v>148</v>
      </c>
      <c r="C46">
        <v>2014</v>
      </c>
      <c r="D46" t="s">
        <v>248</v>
      </c>
      <c r="E46" t="s">
        <v>827</v>
      </c>
    </row>
    <row r="47" spans="1:11">
      <c r="B47" t="s">
        <v>148</v>
      </c>
      <c r="C47">
        <v>2014</v>
      </c>
      <c r="D47" t="s">
        <v>250</v>
      </c>
      <c r="E47" t="s">
        <v>828</v>
      </c>
      <c r="F47" t="s">
        <v>829</v>
      </c>
    </row>
    <row r="48" spans="1:11">
      <c r="B48" t="s">
        <v>148</v>
      </c>
      <c r="C48">
        <v>2016</v>
      </c>
      <c r="D48" t="s">
        <v>830</v>
      </c>
      <c r="E48" t="s">
        <v>831</v>
      </c>
    </row>
    <row r="49" spans="1:7">
      <c r="B49" t="s">
        <v>148</v>
      </c>
      <c r="C49">
        <v>2016</v>
      </c>
      <c r="D49" t="s">
        <v>343</v>
      </c>
      <c r="E49" t="s">
        <v>832</v>
      </c>
    </row>
    <row r="50" spans="1:7">
      <c r="B50" t="s">
        <v>148</v>
      </c>
      <c r="C50">
        <v>2016</v>
      </c>
      <c r="D50" t="s">
        <v>341</v>
      </c>
      <c r="E50" t="s">
        <v>833</v>
      </c>
    </row>
    <row r="51" spans="1:7">
      <c r="B51" t="s">
        <v>148</v>
      </c>
      <c r="C51">
        <v>2020</v>
      </c>
      <c r="D51" t="s">
        <v>834</v>
      </c>
      <c r="E51" t="s">
        <v>822</v>
      </c>
      <c r="F51" t="s">
        <v>823</v>
      </c>
    </row>
    <row r="52" spans="1:7">
      <c r="B52" t="s">
        <v>55</v>
      </c>
    </row>
    <row r="54" spans="1:7">
      <c r="A54">
        <v>0</v>
      </c>
      <c r="B54" t="s">
        <v>53</v>
      </c>
    </row>
    <row r="55" spans="1:7">
      <c r="B55" t="s">
        <v>180</v>
      </c>
      <c r="C55" t="s">
        <v>181</v>
      </c>
      <c r="D55" t="s">
        <v>298</v>
      </c>
      <c r="E55" t="s">
        <v>299</v>
      </c>
    </row>
    <row r="56" spans="1:7">
      <c r="B56" t="s">
        <v>148</v>
      </c>
      <c r="C56">
        <v>2010</v>
      </c>
      <c r="D56" t="s">
        <v>236</v>
      </c>
      <c r="E56" t="s">
        <v>237</v>
      </c>
    </row>
    <row r="57" spans="1:7">
      <c r="B57" t="s">
        <v>148</v>
      </c>
      <c r="C57">
        <v>2010</v>
      </c>
      <c r="D57" t="s">
        <v>238</v>
      </c>
      <c r="E57" t="s">
        <v>239</v>
      </c>
      <c r="F57" t="s">
        <v>240</v>
      </c>
      <c r="G57" t="s">
        <v>241</v>
      </c>
    </row>
    <row r="58" spans="1:7">
      <c r="B58" t="s">
        <v>148</v>
      </c>
      <c r="C58">
        <v>2013</v>
      </c>
      <c r="D58" t="s">
        <v>802</v>
      </c>
      <c r="E58" t="s">
        <v>824</v>
      </c>
    </row>
    <row r="59" spans="1:7">
      <c r="B59" t="s">
        <v>148</v>
      </c>
      <c r="C59">
        <v>2013</v>
      </c>
      <c r="D59" t="s">
        <v>244</v>
      </c>
      <c r="E59" t="s">
        <v>835</v>
      </c>
    </row>
    <row r="60" spans="1:7">
      <c r="B60" t="s">
        <v>148</v>
      </c>
      <c r="C60">
        <v>2013</v>
      </c>
      <c r="D60" t="s">
        <v>836</v>
      </c>
      <c r="E60" t="s">
        <v>837</v>
      </c>
      <c r="F60" t="s">
        <v>829</v>
      </c>
    </row>
    <row r="61" spans="1:7">
      <c r="B61" t="s">
        <v>148</v>
      </c>
      <c r="C61">
        <v>2014</v>
      </c>
      <c r="D61" t="s">
        <v>248</v>
      </c>
      <c r="E61" t="s">
        <v>827</v>
      </c>
    </row>
    <row r="62" spans="1:7">
      <c r="B62" t="s">
        <v>148</v>
      </c>
      <c r="C62">
        <v>2014</v>
      </c>
      <c r="D62" t="s">
        <v>242</v>
      </c>
      <c r="E62" t="s">
        <v>838</v>
      </c>
    </row>
    <row r="63" spans="1:7">
      <c r="B63" t="s">
        <v>148</v>
      </c>
      <c r="C63">
        <v>2016</v>
      </c>
      <c r="D63" t="s">
        <v>184</v>
      </c>
      <c r="E63" t="s">
        <v>839</v>
      </c>
      <c r="F63" t="s">
        <v>840</v>
      </c>
      <c r="G63" t="s">
        <v>187</v>
      </c>
    </row>
    <row r="64" spans="1:7">
      <c r="B64" t="s">
        <v>148</v>
      </c>
      <c r="C64">
        <v>2016</v>
      </c>
      <c r="D64" t="s">
        <v>830</v>
      </c>
      <c r="E64" t="s">
        <v>831</v>
      </c>
    </row>
    <row r="65" spans="2:8">
      <c r="B65" t="s">
        <v>148</v>
      </c>
      <c r="C65">
        <v>2016</v>
      </c>
      <c r="D65" t="s">
        <v>343</v>
      </c>
      <c r="E65" t="s">
        <v>832</v>
      </c>
      <c r="H65" t="s">
        <v>189</v>
      </c>
    </row>
    <row r="66" spans="2:8">
      <c r="B66" t="s">
        <v>148</v>
      </c>
      <c r="C66">
        <v>2016</v>
      </c>
      <c r="D66" t="s">
        <v>341</v>
      </c>
      <c r="E66" t="s">
        <v>833</v>
      </c>
    </row>
    <row r="67" spans="2:8">
      <c r="B67" t="s">
        <v>148</v>
      </c>
      <c r="C67">
        <v>2020</v>
      </c>
      <c r="D67" t="s">
        <v>834</v>
      </c>
      <c r="E67" t="s">
        <v>822</v>
      </c>
      <c r="F67" t="s">
        <v>823</v>
      </c>
    </row>
    <row r="68" spans="2:8">
      <c r="B68" t="s">
        <v>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Overview</vt:lpstr>
      <vt:lpstr>TimePostWerd</vt:lpstr>
      <vt:lpstr>France &amp; Czechia</vt:lpstr>
      <vt:lpstr>Netherlands</vt:lpstr>
      <vt:lpstr>Religious</vt:lpstr>
      <vt:lpstr>Programs</vt:lpstr>
      <vt:lpstr>Systems</vt:lpstr>
      <vt:lpstr>LoansGrant</vt:lpstr>
      <vt:lpstr>Exams</vt:lpstr>
      <vt:lpstr>Disadvantaged</vt:lpstr>
      <vt:lpstr>Teacher</vt:lpstr>
      <vt:lpstr>Finance</vt:lpstr>
      <vt:lpstr>Vocational</vt:lpstr>
      <vt:lpstr>Higher</vt:lpstr>
      <vt:lpstr>Secondary</vt:lpstr>
      <vt:lpstr>Primary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 verdonk</dc:creator>
  <cp:lastModifiedBy>raf verdonk</cp:lastModifiedBy>
  <dcterms:created xsi:type="dcterms:W3CDTF">2025-06-16T12:35:37Z</dcterms:created>
  <dcterms:modified xsi:type="dcterms:W3CDTF">2025-06-26T19:44:40Z</dcterms:modified>
</cp:coreProperties>
</file>