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/>
  <xr:revisionPtr revIDLastSave="0" documentId="8_{41A7B421-1925-4A0E-8590-7EF2A71564DF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ubject&amp;_Steps" sheetId="1" r:id="rId1"/>
    <sheet name="Answer_1_2" sheetId="3" r:id="rId2"/>
    <sheet name="Sheet1" sheetId="4" r:id="rId3"/>
    <sheet name="Question_table_" sheetId="2" r:id="rId4"/>
  </sheets>
  <definedNames>
    <definedName name="Slicer_Category">#N/A</definedName>
  </definedNames>
  <calcPr calcId="191028"/>
  <pivotCaches>
    <pivotCache cacheId="347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</calcChain>
</file>

<file path=xl/sharedStrings.xml><?xml version="1.0" encoding="utf-8"?>
<sst xmlns="http://schemas.openxmlformats.org/spreadsheetml/2006/main" count="203" uniqueCount="112">
  <si>
    <t>Session 6: Pivot Tables and Trend analysis</t>
  </si>
  <si>
    <r>
      <rPr>
        <b/>
        <sz val="18"/>
        <color rgb="FFE87331"/>
        <rFont val="Aptos Narrow"/>
        <scheme val="minor"/>
      </rPr>
      <t xml:space="preserve">       </t>
    </r>
    <r>
      <rPr>
        <b/>
        <u/>
        <sz val="18"/>
        <color rgb="FFE87331"/>
        <rFont val="Aptos Narrow"/>
        <scheme val="minor"/>
      </rPr>
      <t>STEPS TAKEN</t>
    </r>
  </si>
  <si>
    <t>1.Basic Pivot Table Creation: Create a pivot table to summarize the total sales for each 'Category.' In the pivot table, add a filter to display only 'Electronics' and 'Clothing' categories.</t>
  </si>
  <si>
    <t>1_NO CLOTHING ITEM INCLUDE IN CATEGORY,TOOK  instead "FURNITURE"</t>
  </si>
  <si>
    <t xml:space="preserve">2.Bar Chart for Category Sales: Create a bar chart to visually represent the total sales for each category </t>
  </si>
  <si>
    <r>
      <rPr>
        <b/>
        <sz val="16"/>
        <color rgb="FFFF0000"/>
        <rFont val="Aptos Narrow"/>
        <scheme val="minor"/>
      </rPr>
      <t xml:space="preserve">  (Sheet name: Answer_1_2) b</t>
    </r>
    <r>
      <rPr>
        <b/>
        <sz val="14"/>
        <color rgb="FFFF0000"/>
        <rFont val="Aptos Narrow"/>
        <scheme val="minor"/>
      </rPr>
      <t>_included total sale clumn,</t>
    </r>
    <r>
      <rPr>
        <b/>
        <sz val="16"/>
        <color rgb="FFFF0000"/>
        <rFont val="Aptos Narrow"/>
        <scheme val="minor"/>
      </rPr>
      <t xml:space="preserve"> c</t>
    </r>
    <r>
      <rPr>
        <b/>
        <sz val="14"/>
        <color rgb="FFFF0000"/>
        <rFont val="Aptos Narrow"/>
        <scheme val="minor"/>
      </rPr>
      <t xml:space="preserve">_Made a Pivot Table  to summarize Toal sale of Each Category, </t>
    </r>
    <r>
      <rPr>
        <b/>
        <sz val="16"/>
        <color rgb="FFFF0000"/>
        <rFont val="Aptos Narrow"/>
        <scheme val="minor"/>
      </rPr>
      <t>d</t>
    </r>
    <r>
      <rPr>
        <b/>
        <sz val="14"/>
        <color rgb="FFFF0000"/>
        <rFont val="Aptos Narrow"/>
        <scheme val="minor"/>
      </rPr>
      <t>_Add afilter to display "furniture&amp;Technology"</t>
    </r>
  </si>
  <si>
    <t>3.Pie Chart for Brand Distribution: Generate a pie chart to illustrate the distribution of products across different brands</t>
  </si>
  <si>
    <t>4.Scatter Plot for Price vs. Quantity: Construct a scatter plot to explore the relationship between 'Price' and 'Quantity' for each product.</t>
  </si>
  <si>
    <t>2_Created a Bar Chart  (Sheet name: Answer_1_2)</t>
  </si>
  <si>
    <t>ANSWER_1</t>
  </si>
  <si>
    <t>Category</t>
  </si>
  <si>
    <t>Sum of Total_Sale</t>
  </si>
  <si>
    <t>Furniture</t>
  </si>
  <si>
    <t>Office Supplies</t>
  </si>
  <si>
    <t>Technology</t>
  </si>
  <si>
    <t>Grand Total</t>
  </si>
  <si>
    <t>Segment</t>
  </si>
  <si>
    <t>Country</t>
  </si>
  <si>
    <t>City</t>
  </si>
  <si>
    <t>State</t>
  </si>
  <si>
    <t>Region</t>
  </si>
  <si>
    <t>Product_ID</t>
  </si>
  <si>
    <t>Sub-Category</t>
  </si>
  <si>
    <t>Product_Name</t>
  </si>
  <si>
    <t>brand</t>
  </si>
  <si>
    <t>price</t>
  </si>
  <si>
    <t>Quantity</t>
  </si>
  <si>
    <t>Total_Sale</t>
  </si>
  <si>
    <t>Profit</t>
  </si>
  <si>
    <t>Consumer</t>
  </si>
  <si>
    <t>United States</t>
  </si>
  <si>
    <t>Henderson</t>
  </si>
  <si>
    <t>Kentucky</t>
  </si>
  <si>
    <t>South</t>
  </si>
  <si>
    <t>FUR-BO-10001798</t>
  </si>
  <si>
    <t>Bookcases</t>
  </si>
  <si>
    <t>Bush Somerset Collection Bookcase</t>
  </si>
  <si>
    <t>Bush</t>
  </si>
  <si>
    <t>Include Totl_Sale Column=Price*Quantity</t>
  </si>
  <si>
    <t>FUR-CH-10000454</t>
  </si>
  <si>
    <t>Chairs</t>
  </si>
  <si>
    <t>Hon Deluxe Fabric Upholstered Stacking Chairs, Rounded Back</t>
  </si>
  <si>
    <t>Hon</t>
  </si>
  <si>
    <t>Corporate</t>
  </si>
  <si>
    <t>Los Angeles</t>
  </si>
  <si>
    <t>California</t>
  </si>
  <si>
    <t>West</t>
  </si>
  <si>
    <t>OFF-LA-10000240</t>
  </si>
  <si>
    <t>Labels</t>
  </si>
  <si>
    <t>Self-Adhesive Address Labels for Typewriters by Universal</t>
  </si>
  <si>
    <t>GE</t>
  </si>
  <si>
    <t>Concord</t>
  </si>
  <si>
    <t>North Carolina</t>
  </si>
  <si>
    <t>OFF-PA-10002365</t>
  </si>
  <si>
    <t>Paper</t>
  </si>
  <si>
    <t>Xerox 1967</t>
  </si>
  <si>
    <t>Verbatim</t>
  </si>
  <si>
    <t>Seattle</t>
  </si>
  <si>
    <t>Washington</t>
  </si>
  <si>
    <t>OFF-BI-10003656</t>
  </si>
  <si>
    <t>Binders</t>
  </si>
  <si>
    <t>Fellowes PB200 Plastic Comb Binding Machine</t>
  </si>
  <si>
    <t>Fremont</t>
  </si>
  <si>
    <t>Nebraska</t>
  </si>
  <si>
    <t>Central</t>
  </si>
  <si>
    <t>OFF-AR-10000246</t>
  </si>
  <si>
    <t>Art</t>
  </si>
  <si>
    <t>Newell 318</t>
  </si>
  <si>
    <t>OFF-AP-10001492</t>
  </si>
  <si>
    <t>Appliances</t>
  </si>
  <si>
    <t>Acco Six-Outlet Power Strip, 4' Cord Length</t>
  </si>
  <si>
    <t>Philadelphia</t>
  </si>
  <si>
    <t>Pennsylvania</t>
  </si>
  <si>
    <t>East</t>
  </si>
  <si>
    <t>FUR-CH-10002774</t>
  </si>
  <si>
    <t>Global Deluxe Stacking Chair, Gray</t>
  </si>
  <si>
    <t>Global</t>
  </si>
  <si>
    <t>OFF-BI-10001634</t>
  </si>
  <si>
    <t>Wilson Jones Active Use Binders</t>
  </si>
  <si>
    <t>Panasonic</t>
  </si>
  <si>
    <t>TEC-AC-10003027</t>
  </si>
  <si>
    <t>Accessories</t>
  </si>
  <si>
    <t>Imation 8GB Mini TravelDrive USB 2.0 Flash Drive</t>
  </si>
  <si>
    <t>Imation</t>
  </si>
  <si>
    <t>Home Office</t>
  </si>
  <si>
    <t>Houston</t>
  </si>
  <si>
    <t>Texas</t>
  </si>
  <si>
    <t>OFF-PA-10000249</t>
  </si>
  <si>
    <t>Easy-staple paper</t>
  </si>
  <si>
    <t>Richardson</t>
  </si>
  <si>
    <t>TEC-PH-10004977</t>
  </si>
  <si>
    <t>Phones</t>
  </si>
  <si>
    <t>GE 30524EE4</t>
  </si>
  <si>
    <t>FUR-FU-10003664</t>
  </si>
  <si>
    <t>Furnishings</t>
  </si>
  <si>
    <t>Electrix Architect's Clamp-On Swing Arm Lamp, Black</t>
  </si>
  <si>
    <t>Electrix</t>
  </si>
  <si>
    <t>Naperville</t>
  </si>
  <si>
    <t>Illinois</t>
  </si>
  <si>
    <t>TEC-PH-10004093</t>
  </si>
  <si>
    <t>Panasonic Kx-TS550</t>
  </si>
  <si>
    <t>OFF-ST-10003479</t>
  </si>
  <si>
    <t>Storage</t>
  </si>
  <si>
    <t>Eldon Base for stackable storage shelf, platinum</t>
  </si>
  <si>
    <t>Melbourne</t>
  </si>
  <si>
    <t>Florida</t>
  </si>
  <si>
    <t>OFF-ST-10003282</t>
  </si>
  <si>
    <t>Advantus 10-Drawer Portable Organizer, Chrome Metal Frame, Smoke Drawers</t>
  </si>
  <si>
    <t>Eagan</t>
  </si>
  <si>
    <t>Minnesota</t>
  </si>
  <si>
    <t>TEC-AC-10000171</t>
  </si>
  <si>
    <t>Verbatim 25 GB 6x Blu-ray Single Layer Recordable Disc, 25/Pack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</si>
</sst>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color rgb="FF000000"/>
      <name val="Aptos Narrow"/>
      <family val="2"/>
      <charset val="1"/>
    </font>
    <font>
      <b/>
      <u/>
      <sz val="20"/>
      <color theme="8" tint="0.59999389629810485"/>
      <name val="Aptos Narrow"/>
      <family val="2"/>
      <scheme val="minor"/>
    </font>
    <font>
      <b/>
      <sz val="18"/>
      <color rgb="FFE87331"/>
      <name val="Aptos Narrow"/>
      <scheme val="minor"/>
    </font>
    <font>
      <b/>
      <u/>
      <sz val="18"/>
      <color rgb="FFE87331"/>
      <name val="Aptos Narrow"/>
      <scheme val="minor"/>
    </font>
    <font>
      <b/>
      <u/>
      <sz val="18"/>
      <color rgb="FFE87331"/>
      <name val="Aptos Narrow"/>
      <family val="2"/>
      <scheme val="minor"/>
    </font>
    <font>
      <b/>
      <u/>
      <sz val="12"/>
      <color rgb="FFFF0000"/>
      <name val="Aptos Narrow"/>
      <family val="2"/>
      <scheme val="minor"/>
    </font>
    <font>
      <b/>
      <sz val="14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rgb="FFFF0000"/>
      <name val="Aptos Narrow"/>
      <scheme val="minor"/>
    </font>
    <font>
      <b/>
      <sz val="14"/>
      <color rgb="FFFF0000"/>
      <name val="Aptos Narrow"/>
      <scheme val="minor"/>
    </font>
    <font>
      <b/>
      <sz val="14"/>
      <color rgb="FFFF000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rgb="FFFF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theme="4" tint="0.39997558519241921"/>
      </top>
      <bottom/>
      <diagonal/>
    </border>
    <border>
      <left style="medium">
        <color rgb="FF000000"/>
      </left>
      <right style="medium">
        <color rgb="FF000000"/>
      </right>
      <top style="thin">
        <color theme="4" tint="0.39997558519241921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2" xfId="0" applyFont="1" applyFill="1" applyBorder="1" applyAlignment="1">
      <alignment wrapText="1"/>
    </xf>
    <xf numFmtId="0" fontId="0" fillId="3" borderId="0" xfId="0" applyFill="1"/>
    <xf numFmtId="0" fontId="1" fillId="4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0" fillId="6" borderId="0" xfId="0" applyFill="1"/>
    <xf numFmtId="0" fontId="6" fillId="5" borderId="0" xfId="0" applyFont="1" applyFill="1" applyAlignment="1">
      <alignment vertical="center" wrapText="1"/>
    </xf>
    <xf numFmtId="0" fontId="7" fillId="7" borderId="0" xfId="0" applyFont="1" applyFill="1" applyAlignment="1">
      <alignment horizontal="center" vertical="center" wrapText="1"/>
    </xf>
    <xf numFmtId="0" fontId="9" fillId="9" borderId="0" xfId="0" applyFont="1" applyFill="1"/>
    <xf numFmtId="0" fontId="16" fillId="7" borderId="0" xfId="0" applyFont="1" applyFill="1"/>
    <xf numFmtId="0" fontId="11" fillId="9" borderId="4" xfId="0" applyFont="1" applyFill="1" applyBorder="1" applyAlignment="1">
      <alignment horizontal="center" wrapText="1"/>
    </xf>
    <xf numFmtId="0" fontId="12" fillId="9" borderId="4" xfId="0" applyFont="1" applyFill="1" applyBorder="1" applyAlignment="1">
      <alignment horizontal="center" wrapText="1"/>
    </xf>
    <xf numFmtId="0" fontId="0" fillId="9" borderId="0" xfId="0" applyFill="1" applyAlignment="1">
      <alignment horizontal="center" wrapText="1"/>
    </xf>
    <xf numFmtId="0" fontId="15" fillId="4" borderId="0" xfId="0" applyFont="1" applyFill="1" applyAlignment="1">
      <alignment horizontal="center" wrapText="1"/>
    </xf>
    <xf numFmtId="0" fontId="8" fillId="8" borderId="0" xfId="0" applyFont="1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14" fillId="0" borderId="5" xfId="0" pivotButton="1" applyFont="1" applyBorder="1"/>
    <xf numFmtId="0" fontId="14" fillId="0" borderId="5" xfId="0" applyFont="1" applyBorder="1"/>
    <xf numFmtId="0" fontId="13" fillId="0" borderId="5" xfId="0" applyFont="1" applyBorder="1"/>
    <xf numFmtId="0" fontId="13" fillId="0" borderId="5" xfId="0" applyNumberFormat="1" applyFont="1" applyBorder="1"/>
    <xf numFmtId="0" fontId="0" fillId="8" borderId="0" xfId="0" applyFill="1"/>
    <xf numFmtId="0" fontId="13" fillId="8" borderId="5" xfId="0" applyNumberFormat="1" applyFont="1" applyFill="1" applyBorder="1"/>
    <xf numFmtId="0" fontId="13" fillId="10" borderId="5" xfId="0" applyFont="1" applyFill="1" applyBorder="1"/>
    <xf numFmtId="0" fontId="13" fillId="11" borderId="5" xfId="0" applyFont="1" applyFill="1" applyBorder="1"/>
    <xf numFmtId="0" fontId="13" fillId="12" borderId="5" xfId="0" applyFont="1" applyFill="1" applyBorder="1"/>
  </cellXfs>
  <cellStyles count="1">
    <cellStyle name="Normal" xfId="0" builtinId="0"/>
  </cellStyles>
  <dxfs count="17">
    <dxf>
      <numFmt numFmtId="0" formatCode="General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8"/>
      </font>
    </dxf>
    <dxf>
      <font>
        <sz val="18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6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[_Assignment_6 1.xlsx]Answer_1_2!PivotTable1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Sale_(Category)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Answer_1_2!$B$3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Answer_1_2!$A$4:$A$7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Answer_1_2!$B$4:$B$7</c:f>
              <c:numCache>
                <c:formatCode>General</c:formatCode>
                <c:ptCount val="3"/>
                <c:pt idx="0">
                  <c:v>802.06</c:v>
                </c:pt>
                <c:pt idx="1">
                  <c:v>737.32</c:v>
                </c:pt>
                <c:pt idx="2">
                  <c:v>963.55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C-47DC-BE85-189CF0279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6267015"/>
        <c:axId val="1916889607"/>
      </c:barChart>
      <c:catAx>
        <c:axId val="1916267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889607"/>
        <c:crosses val="autoZero"/>
        <c:auto val="1"/>
        <c:lblAlgn val="ctr"/>
        <c:lblOffset val="100"/>
        <c:noMultiLvlLbl val="0"/>
      </c:catAx>
      <c:valAx>
        <c:axId val="1916889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670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[_Assignment_6 1.xlsx]Answer_1_2!PivotTable1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Total_Sale_Category_vise</a:t>
            </a:r>
          </a:p>
        </c:rich>
      </c:tx>
      <c:overlay val="0"/>
      <c:spPr>
        <a:solidFill>
          <a:srgbClr val="D86DCD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Answer_1_2!$B$3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Answer_1_2!$A$4:$A$7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Answer_1_2!$B$4:$B$7</c:f>
              <c:numCache>
                <c:formatCode>General</c:formatCode>
                <c:ptCount val="3"/>
                <c:pt idx="0">
                  <c:v>802.06</c:v>
                </c:pt>
                <c:pt idx="1">
                  <c:v>737.32</c:v>
                </c:pt>
                <c:pt idx="2">
                  <c:v>963.55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A-44B9-8AF2-DBD32276B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267336"/>
        <c:axId val="1341481479"/>
      </c:barChart>
      <c:catAx>
        <c:axId val="195126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81479"/>
        <c:crosses val="autoZero"/>
        <c:auto val="1"/>
        <c:lblAlgn val="ctr"/>
        <c:lblOffset val="100"/>
        <c:noMultiLvlLbl val="0"/>
      </c:catAx>
      <c:valAx>
        <c:axId val="1341481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26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66675</xdr:colOff>
      <xdr:row>0</xdr:row>
      <xdr:rowOff>0</xdr:rowOff>
    </xdr:from>
    <xdr:to>
      <xdr:col>15</xdr:col>
      <xdr:colOff>66675</xdr:colOff>
      <xdr:row>9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0" name="Category">
              <a:extLst>
                <a:ext uri="{FF2B5EF4-FFF2-40B4-BE49-F238E27FC236}">
                  <a16:creationId xmlns:a16="http://schemas.microsoft.com/office/drawing/2014/main" id="{1EADD092-47ED-7FFE-12BC-7C94F0E39F92}"/>
                </a:ext>
                <a:ext uri="{147F2762-F138-4A5C-976F-8EAC2B608ADB}">
                  <a16:predDERef xmlns:a16="http://schemas.microsoft.com/office/drawing/2014/main" pred="{CD9B84D4-F7DF-9622-3F83-F32ADB7657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72600" y="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</xdr:col>
      <xdr:colOff>47625</xdr:colOff>
      <xdr:row>15</xdr:row>
      <xdr:rowOff>180975</xdr:rowOff>
    </xdr:from>
    <xdr:to>
      <xdr:col>6</xdr:col>
      <xdr:colOff>276225</xdr:colOff>
      <xdr:row>30</xdr:row>
      <xdr:rowOff>66675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F626A22-B0A3-1796-E624-60C730692A8E}"/>
            </a:ext>
            <a:ext uri="{147F2762-F138-4A5C-976F-8EAC2B608ADB}">
              <a16:predDERef xmlns:a16="http://schemas.microsoft.com/office/drawing/2014/main" pred="{1EADD092-47ED-7FFE-12BC-7C94F0E39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10</xdr:col>
      <xdr:colOff>409575</xdr:colOff>
      <xdr:row>18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95928C1-BD32-4B3E-80AD-9F9169FBD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47.608539699075" createdVersion="8" refreshedVersion="8" minRefreshableVersion="3" recordCount="17" xr:uid="{12EF0F1D-5D3A-4FD8-9D4D-7919BB98C1CD}">
  <cacheSource type="worksheet">
    <worksheetSource name="Table4"/>
  </cacheSource>
  <cacheFields count="14">
    <cacheField name="Segment" numFmtId="0">
      <sharedItems/>
    </cacheField>
    <cacheField name="Country" numFmtId="0">
      <sharedItems/>
    </cacheField>
    <cacheField name="City" numFmtId="0">
      <sharedItems/>
    </cacheField>
    <cacheField name="State" numFmtId="0">
      <sharedItems/>
    </cacheField>
    <cacheField name="Region" numFmtId="0">
      <sharedItems/>
    </cacheField>
    <cacheField name="Product_ID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/>
    </cacheField>
    <cacheField name="Product_Name" numFmtId="0">
      <sharedItems/>
    </cacheField>
    <cacheField name="brand" numFmtId="0">
      <sharedItems/>
    </cacheField>
    <cacheField name="price" numFmtId="0">
      <sharedItems containsSemiMixedTypes="0" containsString="0" containsNumber="1" minValue="1.6" maxValue="261.95999999999998"/>
    </cacheField>
    <cacheField name="Quantity" numFmtId="0">
      <sharedItems containsSemiMixedTypes="0" containsString="0" containsNumber="1" containsInteger="1" minValue="2" maxValue="7"/>
    </cacheField>
    <cacheField name="Total_Sale" numFmtId="0">
      <sharedItems containsSemiMixedTypes="0" containsString="0" containsNumber="1" minValue="5.4" maxValue="588.67999999999995"/>
    </cacheField>
    <cacheField name="Profit" numFmtId="0">
      <sharedItems containsSemiMixedTypes="0" containsString="0" containsNumber="1" minValue="-147.96" maxValue="219.58"/>
    </cacheField>
  </cacheFields>
  <extLst>
    <ext xmlns:x14="http://schemas.microsoft.com/office/spreadsheetml/2009/9/main" uri="{725AE2AE-9491-48be-B2B4-4EB974FC3084}">
      <x14:pivotCacheDefinition pivotCacheId="5752390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Consumer"/>
    <s v="United States"/>
    <s v="Henderson"/>
    <s v="Kentucky"/>
    <s v="South"/>
    <s v="FUR-BO-10001798"/>
    <x v="0"/>
    <s v="Bookcases"/>
    <s v="Bush Somerset Collection Bookcase"/>
    <s v="Bush"/>
    <n v="261.95999999999998"/>
    <n v="2"/>
    <n v="523.91999999999996"/>
    <n v="41.91"/>
  </r>
  <r>
    <s v="Consumer"/>
    <s v="United States"/>
    <s v="Henderson"/>
    <s v="Kentucky"/>
    <s v="South"/>
    <s v="FUR-CH-10000454"/>
    <x v="0"/>
    <s v="Chairs"/>
    <s v="Hon Deluxe Fabric Upholstered Stacking Chairs, Rounded Back"/>
    <s v="Hon"/>
    <n v="1.8"/>
    <n v="3"/>
    <n v="5.4"/>
    <n v="219.58"/>
  </r>
  <r>
    <s v="Corporate"/>
    <s v="United States"/>
    <s v="Los Angeles"/>
    <s v="California"/>
    <s v="West"/>
    <s v="OFF-LA-10000240"/>
    <x v="1"/>
    <s v="Labels"/>
    <s v="Self-Adhesive Address Labels for Typewriters by Universal"/>
    <s v="GE"/>
    <n v="14.62"/>
    <n v="2"/>
    <n v="29.24"/>
    <n v="6.87"/>
  </r>
  <r>
    <s v="Consumer"/>
    <s v="United States"/>
    <s v="Concord"/>
    <s v="North Carolina"/>
    <s v="South"/>
    <s v="OFF-PA-10002365"/>
    <x v="1"/>
    <s v="Paper"/>
    <s v="Xerox 1967"/>
    <s v="Verbatim"/>
    <n v="15.55"/>
    <n v="3"/>
    <n v="46.650000000000006"/>
    <n v="5.44"/>
  </r>
  <r>
    <s v="Consumer"/>
    <s v="United States"/>
    <s v="Seattle"/>
    <s v="Washington"/>
    <s v="West"/>
    <s v="OFF-BI-10003656"/>
    <x v="1"/>
    <s v="Binders"/>
    <s v="Fellowes PB200 Plastic Comb Binding Machine"/>
    <s v="Bush"/>
    <n v="6.9"/>
    <n v="3"/>
    <n v="20.700000000000003"/>
    <n v="132.59"/>
  </r>
  <r>
    <s v="Corporate"/>
    <s v="United States"/>
    <s v="Fremont"/>
    <s v="Nebraska"/>
    <s v="Central"/>
    <s v="OFF-AR-10000246"/>
    <x v="1"/>
    <s v="Art"/>
    <s v="Newell 318"/>
    <s v="Verbatim"/>
    <n v="19.46"/>
    <n v="7"/>
    <n v="136.22"/>
    <n v="5.0599999999999996"/>
  </r>
  <r>
    <s v="Corporate"/>
    <s v="United States"/>
    <s v="Fremont"/>
    <s v="Nebraska"/>
    <s v="Central"/>
    <s v="OFF-AP-10001492"/>
    <x v="1"/>
    <s v="Appliances"/>
    <s v="Acco Six-Outlet Power Strip, 4' Cord Length"/>
    <s v="GE"/>
    <n v="7.9"/>
    <n v="7"/>
    <n v="55.300000000000004"/>
    <n v="15.69"/>
  </r>
  <r>
    <s v="Consumer"/>
    <s v="United States"/>
    <s v="Philadelphia"/>
    <s v="Pennsylvania"/>
    <s v="East"/>
    <s v="FUR-CH-10002774"/>
    <x v="0"/>
    <s v="Chairs"/>
    <s v="Global Deluxe Stacking Chair, Gray"/>
    <s v="Global"/>
    <n v="71.37"/>
    <n v="2"/>
    <n v="142.74"/>
    <n v="-1.02"/>
  </r>
  <r>
    <s v="Consumer"/>
    <s v="United States"/>
    <s v="Los Angeles"/>
    <s v="California"/>
    <s v="West"/>
    <s v="OFF-BI-10001634"/>
    <x v="1"/>
    <s v="Binders"/>
    <s v="Wilson Jones Active Use Binders"/>
    <s v="Panasonic"/>
    <n v="6.9"/>
    <n v="2"/>
    <n v="13.8"/>
    <n v="4.22"/>
  </r>
  <r>
    <s v="Consumer"/>
    <s v="United States"/>
    <s v="Los Angeles"/>
    <s v="California"/>
    <s v="West"/>
    <s v="TEC-AC-10003027"/>
    <x v="2"/>
    <s v="Accessories"/>
    <s v="Imation 8GB Mini TravelDrive USB 2.0 Flash Drive"/>
    <s v="Imation"/>
    <n v="90.57"/>
    <n v="3"/>
    <n v="271.70999999999998"/>
    <n v="11.77"/>
  </r>
  <r>
    <s v="Home Office"/>
    <s v="United States"/>
    <s v="Houston"/>
    <s v="Texas"/>
    <s v="Central"/>
    <s v="OFF-PA-10000249"/>
    <x v="1"/>
    <s v="Paper"/>
    <s v="Easy-staple paper"/>
    <s v="Verbatim"/>
    <n v="29.47"/>
    <n v="3"/>
    <n v="88.41"/>
    <n v="9.9499999999999993"/>
  </r>
  <r>
    <s v="Corporate"/>
    <s v="United States"/>
    <s v="Richardson"/>
    <s v="Texas"/>
    <s v="Central"/>
    <s v="TEC-PH-10004977"/>
    <x v="2"/>
    <s v="Phones"/>
    <s v="GE 30524EE4"/>
    <s v="GE"/>
    <n v="1.6"/>
    <n v="7"/>
    <n v="11.200000000000001"/>
    <n v="123.47"/>
  </r>
  <r>
    <s v="Corporate"/>
    <s v="United States"/>
    <s v="Richardson"/>
    <s v="Texas"/>
    <s v="Central"/>
    <s v="FUR-FU-10003664"/>
    <x v="0"/>
    <s v="Furnishings"/>
    <s v="Electrix Architect's Clamp-On Swing Arm Lamp, Black"/>
    <s v="Electrix"/>
    <n v="26"/>
    <n v="5"/>
    <n v="130"/>
    <n v="-147.96"/>
  </r>
  <r>
    <s v="Corporate"/>
    <s v="United States"/>
    <s v="Naperville"/>
    <s v="Illinois"/>
    <s v="Central"/>
    <s v="TEC-PH-10004093"/>
    <x v="2"/>
    <s v="Phones"/>
    <s v="Panasonic Kx-TS550"/>
    <s v="Panasonic"/>
    <n v="147.16999999999999"/>
    <n v="4"/>
    <n v="588.67999999999995"/>
    <n v="16.559999999999999"/>
  </r>
  <r>
    <s v="Corporate"/>
    <s v="United States"/>
    <s v="Los Angeles"/>
    <s v="California"/>
    <s v="West"/>
    <s v="OFF-ST-10003479"/>
    <x v="1"/>
    <s v="Storage"/>
    <s v="Eldon Base for stackable storage shelf, platinum"/>
    <s v="Verbatim"/>
    <n v="77.88"/>
    <n v="2"/>
    <n v="155.76"/>
    <n v="3.89"/>
  </r>
  <r>
    <s v="Corporate"/>
    <s v="United States"/>
    <s v="Melbourne"/>
    <s v="Florida"/>
    <s v="South"/>
    <s v="OFF-ST-10003282"/>
    <x v="1"/>
    <s v="Storage"/>
    <s v="Advantus 10-Drawer Portable Organizer, Chrome Metal Frame, Smoke Drawers"/>
    <s v="GE"/>
    <n v="95.62"/>
    <n v="2"/>
    <n v="191.24"/>
    <n v="9.56"/>
  </r>
  <r>
    <s v="Corporate"/>
    <s v="United States"/>
    <s v="Eagan"/>
    <s v="Minnesota"/>
    <s v="Central"/>
    <s v="TEC-AC-10000171"/>
    <x v="2"/>
    <s v="Accessories"/>
    <s v="Verbatim 25 GB 6x Blu-ray Single Layer Recordable Disc, 25/Pack"/>
    <s v="Verbatim"/>
    <n v="45.98"/>
    <n v="2"/>
    <n v="91.96"/>
    <n v="19.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73CC9-5D6F-4414-847A-6BAE715DACB2}" name="PivotTable1" cacheId="34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B7" firstHeaderRow="1" firstDataRow="1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_Sale" fld="12" baseField="0" baseItem="0"/>
  </dataFields>
  <formats count="16">
    <format dxfId="1">
      <pivotArea type="all" dataOnly="0" outline="0" fieldPosition="0"/>
    </format>
    <format dxfId="2">
      <pivotArea outline="0" collapsedLevelsAreSubtotals="1" fieldPosition="0"/>
    </format>
    <format dxfId="3">
      <pivotArea dataOnly="0" labelOnly="1" outline="0" fieldPosition="0">
        <references count="1">
          <reference field="6" count="0"/>
        </references>
      </pivotArea>
    </format>
    <format dxfId="4">
      <pivotArea dataOnly="0" labelOnly="1" grandRow="1" outline="0" fieldPosition="0"/>
    </format>
    <format dxfId="5">
      <pivotArea field="6" type="button" dataOnly="0" labelOnly="1" outline="0" axis="axisRow" fieldPosition="0"/>
    </format>
    <format dxfId="6">
      <pivotArea dataOnly="0" labelOnly="1" outline="0" axis="axisValues" fieldPosition="0"/>
    </format>
    <format dxfId="7">
      <pivotArea type="all" dataOnly="0" outline="0" fieldPosition="0"/>
    </format>
    <format dxfId="8">
      <pivotArea outline="0" collapsedLevelsAreSubtotals="1" fieldPosition="0"/>
    </format>
    <format dxfId="9">
      <pivotArea field="6" type="button" dataOnly="0" labelOnly="1" outline="0" axis="axisRow" fieldPosition="0"/>
    </format>
    <format dxfId="10">
      <pivotArea dataOnly="0" labelOnly="1" outline="0" fieldPosition="0">
        <references count="1">
          <reference field="6" count="0"/>
        </references>
      </pivotArea>
    </format>
    <format dxfId="11">
      <pivotArea dataOnly="0" labelOnly="1" grandRow="1" outline="0" fieldPosition="0"/>
    </format>
    <format dxfId="12">
      <pivotArea dataOnly="0" labelOnly="1" outline="0" axis="axisValues" fieldPosition="0"/>
    </format>
    <format dxfId="13">
      <pivotArea grandRow="1" outline="0" collapsedLevelsAreSubtotals="1" fieldPosition="0"/>
    </format>
    <format dxfId="14">
      <pivotArea dataOnly="0" labelOnly="1" outline="0" fieldPosition="0">
        <references count="1">
          <reference field="6" count="1">
            <x v="0"/>
          </reference>
        </references>
      </pivotArea>
    </format>
    <format dxfId="15">
      <pivotArea dataOnly="0" labelOnly="1" outline="0" fieldPosition="0">
        <references count="1">
          <reference field="6" count="1">
            <x v="1"/>
          </reference>
        </references>
      </pivotArea>
    </format>
    <format dxfId="16">
      <pivotArea dataOnly="0" labelOnly="1" outline="0" fieldPosition="0">
        <references count="1">
          <reference field="6" count="1">
            <x v="2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tegory" xr10:uid="{1D0E13C9-9FCE-429F-ACE0-3B5468553AC0}" sourceName="Category">
  <pivotTables>
    <pivotTable tabId="3" name="PivotTable1"/>
  </pivotTables>
  <data>
    <tabular pivotCacheId="57523909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" xr10:uid="{D02A4016-E3BA-42B7-B534-31E36D86BCBF}" cache="Slicer_Category" caption="Category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5B7128-4DFC-491D-91C7-DA7268A65407}" name="Table4" displayName="Table4" ref="A1:N18" totalsRowShown="0">
  <autoFilter ref="A1:N18" xr:uid="{005B7128-4DFC-491D-91C7-DA7268A65407}"/>
  <tableColumns count="14">
    <tableColumn id="1" xr3:uid="{BB45EE58-019A-489E-BD0D-808B2D252316}" name="Segment"/>
    <tableColumn id="2" xr3:uid="{027F7676-4107-4575-806C-04AF1AE2715B}" name="Country"/>
    <tableColumn id="3" xr3:uid="{BF9F0073-F226-4FCD-B419-B3FCB2BD6F66}" name="City"/>
    <tableColumn id="4" xr3:uid="{2FF52257-1BBD-43B8-8B07-69A202596F91}" name="State"/>
    <tableColumn id="5" xr3:uid="{CFD8D053-4875-469B-848F-14F4517F89F2}" name="Region"/>
    <tableColumn id="6" xr3:uid="{11EC054F-08C1-4C91-A472-C82E90DCCFA3}" name="Product_ID"/>
    <tableColumn id="7" xr3:uid="{295CB7C9-924F-4C29-AC8D-FDF43231FAA9}" name="Category"/>
    <tableColumn id="8" xr3:uid="{812479E0-1D75-450A-A2C7-6C17D13519DA}" name="Sub-Category"/>
    <tableColumn id="9" xr3:uid="{596F4B15-6FF3-47CA-945F-9AC639EECC5B}" name="Product_Name"/>
    <tableColumn id="10" xr3:uid="{30884B48-BF50-43D4-A15E-03F4AB5CD225}" name="brand"/>
    <tableColumn id="11" xr3:uid="{438AB174-91B3-4E78-A49B-A9B0D519D33B}" name="price"/>
    <tableColumn id="12" xr3:uid="{205FE030-4D18-4205-AF75-15A793F57B7A}" name="Quantity"/>
    <tableColumn id="14" xr3:uid="{40B62A30-ADC1-4583-8BCC-1053CD0AE9EA}" name="Total_Sale" dataDxfId="0">
      <calculatedColumnFormula>Table4[[#This Row],[price]]*Table4[[#This Row],[Quantity]]</calculatedColumnFormula>
    </tableColumn>
    <tableColumn id="13" xr3:uid="{6790B0FB-C962-4164-8178-55155DAC822C}" name="Profi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S10"/>
  <sheetViews>
    <sheetView topLeftCell="C1" workbookViewId="0">
      <selection activeCell="E6" sqref="E6"/>
    </sheetView>
  </sheetViews>
  <sheetFormatPr defaultRowHeight="41.25" customHeight="1"/>
  <cols>
    <col min="1" max="1" width="9.140625" style="2"/>
    <col min="2" max="2" width="4.85546875" style="2" customWidth="1"/>
    <col min="3" max="3" width="9.140625" style="2"/>
    <col min="4" max="4" width="1" style="2" hidden="1" customWidth="1"/>
    <col min="5" max="5" width="123.7109375" style="2" customWidth="1"/>
    <col min="6" max="6" width="57.85546875" style="2" customWidth="1"/>
    <col min="7" max="7" width="12" style="2" bestFit="1" customWidth="1"/>
    <col min="8" max="8" width="13.28515625" style="2" bestFit="1" customWidth="1"/>
    <col min="9" max="9" width="11.85546875" style="2" bestFit="1" customWidth="1"/>
    <col min="10" max="10" width="14" style="2" bestFit="1" customWidth="1"/>
    <col min="11" max="11" width="9.5703125" style="2" bestFit="1" customWidth="1"/>
    <col min="12" max="12" width="17.7109375" style="2" bestFit="1" customWidth="1"/>
    <col min="13" max="13" width="14.28515625" style="2" bestFit="1" customWidth="1"/>
    <col min="14" max="14" width="15.5703125" style="2" bestFit="1" customWidth="1"/>
    <col min="15" max="15" width="30.7109375" style="2" bestFit="1" customWidth="1"/>
    <col min="16" max="16" width="10.140625" style="2" bestFit="1" customWidth="1"/>
    <col min="17" max="17" width="9.140625" style="2"/>
    <col min="18" max="18" width="11.28515625" style="2" bestFit="1" customWidth="1"/>
    <col min="19" max="16384" width="9.140625" style="2"/>
  </cols>
  <sheetData>
    <row r="1" spans="5:19" ht="41.25" customHeight="1">
      <c r="E1" s="6" t="s">
        <v>0</v>
      </c>
      <c r="F1" s="8" t="s">
        <v>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5:19" ht="41.25" customHeight="1">
      <c r="E2" s="3" t="s">
        <v>2</v>
      </c>
      <c r="F2" s="9" t="s">
        <v>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5:19" ht="41.25" customHeight="1">
      <c r="E3" s="1" t="s">
        <v>4</v>
      </c>
      <c r="F3" s="12" t="s">
        <v>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5:19" ht="51.75" customHeight="1">
      <c r="E4" s="4" t="s">
        <v>6</v>
      </c>
      <c r="F4" s="13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5:19" ht="41.25" customHeight="1">
      <c r="E5" s="5" t="s">
        <v>7</v>
      </c>
      <c r="F5" s="11" t="s">
        <v>8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5:19" ht="41.25" customHeight="1"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5:19" ht="41.25" customHeight="1"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5:19" ht="41.25" customHeight="1"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5:19" ht="41.25" customHeight="1"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5:19" ht="41.25" customHeight="1"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</sheetData>
  <mergeCells count="1">
    <mergeCell ref="F3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A615-3D04-4EEE-876F-4495FA817C25}">
  <dimension ref="A1:L12"/>
  <sheetViews>
    <sheetView tabSelected="1" workbookViewId="0">
      <selection activeCell="A6" sqref="A6"/>
    </sheetView>
  </sheetViews>
  <sheetFormatPr defaultRowHeight="15"/>
  <cols>
    <col min="1" max="1" width="19.5703125" customWidth="1"/>
    <col min="2" max="2" width="25.85546875" customWidth="1"/>
    <col min="4" max="4" width="11.85546875" customWidth="1"/>
  </cols>
  <sheetData>
    <row r="1" spans="1:12" ht="24">
      <c r="D1" s="10" t="s">
        <v>9</v>
      </c>
      <c r="E1" s="14" t="s">
        <v>2</v>
      </c>
      <c r="F1" s="14"/>
      <c r="G1" s="14"/>
      <c r="H1" s="14"/>
      <c r="I1" s="14"/>
      <c r="J1" s="14"/>
      <c r="K1" s="14"/>
      <c r="L1" s="14"/>
    </row>
    <row r="2" spans="1:12" ht="21">
      <c r="E2" s="14"/>
      <c r="F2" s="14"/>
      <c r="G2" s="14"/>
      <c r="H2" s="14"/>
      <c r="I2" s="14"/>
      <c r="J2" s="14"/>
      <c r="K2" s="14"/>
      <c r="L2" s="14"/>
    </row>
    <row r="3" spans="1:12" ht="24">
      <c r="A3" s="18" t="s">
        <v>10</v>
      </c>
      <c r="B3" s="19" t="s">
        <v>11</v>
      </c>
      <c r="E3" s="14"/>
      <c r="F3" s="14"/>
      <c r="G3" s="14"/>
      <c r="H3" s="14"/>
      <c r="I3" s="14"/>
      <c r="J3" s="14"/>
      <c r="K3" s="14"/>
      <c r="L3" s="14"/>
    </row>
    <row r="4" spans="1:12" ht="21">
      <c r="A4" s="24" t="s">
        <v>12</v>
      </c>
      <c r="B4" s="21">
        <v>802.06</v>
      </c>
    </row>
    <row r="5" spans="1:12" ht="21">
      <c r="A5" s="25" t="s">
        <v>13</v>
      </c>
      <c r="B5" s="21">
        <v>737.32</v>
      </c>
    </row>
    <row r="6" spans="1:12" ht="15" customHeight="1">
      <c r="A6" s="26" t="s">
        <v>14</v>
      </c>
      <c r="B6" s="21">
        <v>963.55</v>
      </c>
    </row>
    <row r="7" spans="1:12" ht="15" customHeight="1">
      <c r="A7" s="20" t="s">
        <v>15</v>
      </c>
      <c r="B7" s="23">
        <v>2502.9300000000003</v>
      </c>
    </row>
    <row r="8" spans="1:12" ht="26.25" customHeight="1"/>
    <row r="9" spans="1:12" ht="31.5" customHeight="1"/>
    <row r="10" spans="1:12" ht="40.5" customHeight="1">
      <c r="C10" s="22"/>
    </row>
    <row r="11" spans="1:12" ht="48" customHeight="1">
      <c r="A11" s="15" t="s">
        <v>4</v>
      </c>
      <c r="B11" s="15"/>
      <c r="C11" s="15"/>
      <c r="D11" s="15"/>
      <c r="E11" s="15"/>
      <c r="F11" s="15"/>
      <c r="G11" s="15"/>
      <c r="H11" s="15"/>
      <c r="I11" s="15"/>
    </row>
    <row r="12" spans="1:12" ht="30.75" hidden="1" customHeight="1">
      <c r="A12" s="15"/>
      <c r="B12" s="15"/>
      <c r="C12" s="15"/>
      <c r="D12" s="15"/>
      <c r="E12" s="15"/>
      <c r="F12" s="15"/>
      <c r="G12" s="15"/>
      <c r="H12" s="15"/>
      <c r="I12" s="15"/>
    </row>
  </sheetData>
  <mergeCells count="2">
    <mergeCell ref="E1:L3"/>
    <mergeCell ref="A11:I12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7C949-35BA-44BA-8DB6-1A3AB896DF14}">
  <dimension ref="A1"/>
  <sheetViews>
    <sheetView topLeftCell="A2" workbookViewId="0">
      <selection activeCell="B4" sqref="B4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E5A5-0AE4-469F-BD47-40387F01D08C}">
  <dimension ref="A1:S18"/>
  <sheetViews>
    <sheetView workbookViewId="0">
      <selection activeCell="G2" sqref="G2"/>
    </sheetView>
  </sheetViews>
  <sheetFormatPr defaultRowHeight="15"/>
  <cols>
    <col min="1" max="1" width="11.85546875" bestFit="1" customWidth="1"/>
    <col min="2" max="2" width="12.5703125" bestFit="1" customWidth="1"/>
    <col min="3" max="3" width="11.7109375" bestFit="1" customWidth="1"/>
    <col min="4" max="4" width="13.85546875" bestFit="1" customWidth="1"/>
    <col min="5" max="5" width="9.42578125" bestFit="1" customWidth="1"/>
    <col min="6" max="6" width="17.7109375" bestFit="1" customWidth="1"/>
    <col min="7" max="7" width="14.28515625" bestFit="1" customWidth="1"/>
    <col min="8" max="8" width="15.5703125" bestFit="1" customWidth="1"/>
    <col min="9" max="9" width="67.140625" customWidth="1"/>
    <col min="10" max="10" width="12.140625" customWidth="1"/>
    <col min="12" max="12" width="11" bestFit="1" customWidth="1"/>
    <col min="13" max="13" width="12" customWidth="1"/>
  </cols>
  <sheetData>
    <row r="1" spans="1:19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10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9">
      <c r="A2" t="s">
        <v>29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12</v>
      </c>
      <c r="H2" t="s">
        <v>35</v>
      </c>
      <c r="I2" t="s">
        <v>36</v>
      </c>
      <c r="J2" t="s">
        <v>37</v>
      </c>
      <c r="K2">
        <v>261.95999999999998</v>
      </c>
      <c r="L2">
        <v>2</v>
      </c>
      <c r="M2">
        <f>Table4[[#This Row],[price]]*Table4[[#This Row],[Quantity]]</f>
        <v>523.91999999999996</v>
      </c>
      <c r="N2">
        <v>41.91</v>
      </c>
      <c r="P2" s="16" t="s">
        <v>38</v>
      </c>
      <c r="Q2" s="17"/>
      <c r="R2" s="17"/>
      <c r="S2" s="17"/>
    </row>
    <row r="3" spans="1:19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39</v>
      </c>
      <c r="G3" t="s">
        <v>12</v>
      </c>
      <c r="H3" t="s">
        <v>40</v>
      </c>
      <c r="I3" t="s">
        <v>41</v>
      </c>
      <c r="J3" t="s">
        <v>42</v>
      </c>
      <c r="K3">
        <v>1.8</v>
      </c>
      <c r="L3">
        <v>3</v>
      </c>
      <c r="M3">
        <f>Table4[[#This Row],[price]]*Table4[[#This Row],[Quantity]]</f>
        <v>5.4</v>
      </c>
      <c r="N3">
        <v>219.58</v>
      </c>
      <c r="P3" s="17"/>
      <c r="Q3" s="17"/>
      <c r="R3" s="17"/>
      <c r="S3" s="17"/>
    </row>
    <row r="4" spans="1:19">
      <c r="A4" t="s">
        <v>43</v>
      </c>
      <c r="B4" t="s">
        <v>30</v>
      </c>
      <c r="C4" t="s">
        <v>44</v>
      </c>
      <c r="D4" t="s">
        <v>45</v>
      </c>
      <c r="E4" t="s">
        <v>46</v>
      </c>
      <c r="F4" t="s">
        <v>47</v>
      </c>
      <c r="G4" t="s">
        <v>13</v>
      </c>
      <c r="H4" t="s">
        <v>48</v>
      </c>
      <c r="I4" t="s">
        <v>49</v>
      </c>
      <c r="J4" t="s">
        <v>50</v>
      </c>
      <c r="K4">
        <v>14.62</v>
      </c>
      <c r="L4">
        <v>2</v>
      </c>
      <c r="M4">
        <f>Table4[[#This Row],[price]]*Table4[[#This Row],[Quantity]]</f>
        <v>29.24</v>
      </c>
      <c r="N4">
        <v>6.87</v>
      </c>
      <c r="P4" s="17"/>
      <c r="Q4" s="17"/>
      <c r="R4" s="17"/>
      <c r="S4" s="17"/>
    </row>
    <row r="5" spans="1:19">
      <c r="A5" t="s">
        <v>29</v>
      </c>
      <c r="B5" t="s">
        <v>30</v>
      </c>
      <c r="C5" t="s">
        <v>51</v>
      </c>
      <c r="D5" t="s">
        <v>52</v>
      </c>
      <c r="E5" t="s">
        <v>33</v>
      </c>
      <c r="F5" t="s">
        <v>53</v>
      </c>
      <c r="G5" t="s">
        <v>13</v>
      </c>
      <c r="H5" t="s">
        <v>54</v>
      </c>
      <c r="I5" t="s">
        <v>55</v>
      </c>
      <c r="J5" t="s">
        <v>56</v>
      </c>
      <c r="K5">
        <v>15.55</v>
      </c>
      <c r="L5">
        <v>3</v>
      </c>
      <c r="M5">
        <f>Table4[[#This Row],[price]]*Table4[[#This Row],[Quantity]]</f>
        <v>46.650000000000006</v>
      </c>
      <c r="N5">
        <v>5.44</v>
      </c>
      <c r="P5" s="17"/>
      <c r="Q5" s="17"/>
      <c r="R5" s="17"/>
      <c r="S5" s="17"/>
    </row>
    <row r="6" spans="1:19">
      <c r="A6" t="s">
        <v>29</v>
      </c>
      <c r="B6" t="s">
        <v>30</v>
      </c>
      <c r="C6" t="s">
        <v>57</v>
      </c>
      <c r="D6" t="s">
        <v>58</v>
      </c>
      <c r="E6" t="s">
        <v>46</v>
      </c>
      <c r="F6" t="s">
        <v>59</v>
      </c>
      <c r="G6" t="s">
        <v>13</v>
      </c>
      <c r="H6" t="s">
        <v>60</v>
      </c>
      <c r="I6" t="s">
        <v>61</v>
      </c>
      <c r="J6" t="s">
        <v>37</v>
      </c>
      <c r="K6">
        <v>6.9</v>
      </c>
      <c r="L6">
        <v>3</v>
      </c>
      <c r="M6">
        <f>Table4[[#This Row],[price]]*Table4[[#This Row],[Quantity]]</f>
        <v>20.700000000000003</v>
      </c>
      <c r="N6">
        <v>132.59</v>
      </c>
    </row>
    <row r="7" spans="1:19">
      <c r="A7" t="s">
        <v>43</v>
      </c>
      <c r="B7" t="s">
        <v>30</v>
      </c>
      <c r="C7" t="s">
        <v>62</v>
      </c>
      <c r="D7" t="s">
        <v>63</v>
      </c>
      <c r="E7" t="s">
        <v>64</v>
      </c>
      <c r="F7" t="s">
        <v>65</v>
      </c>
      <c r="G7" t="s">
        <v>13</v>
      </c>
      <c r="H7" t="s">
        <v>66</v>
      </c>
      <c r="I7" t="s">
        <v>67</v>
      </c>
      <c r="J7" t="s">
        <v>56</v>
      </c>
      <c r="K7">
        <v>19.46</v>
      </c>
      <c r="L7">
        <v>7</v>
      </c>
      <c r="M7">
        <f>Table4[[#This Row],[price]]*Table4[[#This Row],[Quantity]]</f>
        <v>136.22</v>
      </c>
      <c r="N7">
        <v>5.0599999999999996</v>
      </c>
    </row>
    <row r="8" spans="1:19">
      <c r="A8" t="s">
        <v>43</v>
      </c>
      <c r="B8" t="s">
        <v>30</v>
      </c>
      <c r="C8" t="s">
        <v>62</v>
      </c>
      <c r="D8" t="s">
        <v>63</v>
      </c>
      <c r="E8" t="s">
        <v>64</v>
      </c>
      <c r="F8" t="s">
        <v>68</v>
      </c>
      <c r="G8" t="s">
        <v>13</v>
      </c>
      <c r="H8" t="s">
        <v>69</v>
      </c>
      <c r="I8" t="s">
        <v>70</v>
      </c>
      <c r="J8" t="s">
        <v>50</v>
      </c>
      <c r="K8">
        <v>7.9</v>
      </c>
      <c r="L8">
        <v>7</v>
      </c>
      <c r="M8">
        <f>Table4[[#This Row],[price]]*Table4[[#This Row],[Quantity]]</f>
        <v>55.300000000000004</v>
      </c>
      <c r="N8">
        <v>15.69</v>
      </c>
    </row>
    <row r="9" spans="1:19">
      <c r="A9" t="s">
        <v>29</v>
      </c>
      <c r="B9" t="s">
        <v>30</v>
      </c>
      <c r="C9" t="s">
        <v>71</v>
      </c>
      <c r="D9" t="s">
        <v>72</v>
      </c>
      <c r="E9" t="s">
        <v>73</v>
      </c>
      <c r="F9" t="s">
        <v>74</v>
      </c>
      <c r="G9" t="s">
        <v>12</v>
      </c>
      <c r="H9" t="s">
        <v>40</v>
      </c>
      <c r="I9" t="s">
        <v>75</v>
      </c>
      <c r="J9" t="s">
        <v>76</v>
      </c>
      <c r="K9">
        <v>71.37</v>
      </c>
      <c r="L9">
        <v>2</v>
      </c>
      <c r="M9">
        <f>Table4[[#This Row],[price]]*Table4[[#This Row],[Quantity]]</f>
        <v>142.74</v>
      </c>
      <c r="N9">
        <v>-1.02</v>
      </c>
    </row>
    <row r="10" spans="1:19">
      <c r="A10" t="s">
        <v>29</v>
      </c>
      <c r="B10" t="s">
        <v>30</v>
      </c>
      <c r="C10" t="s">
        <v>44</v>
      </c>
      <c r="D10" t="s">
        <v>45</v>
      </c>
      <c r="E10" t="s">
        <v>46</v>
      </c>
      <c r="F10" t="s">
        <v>77</v>
      </c>
      <c r="G10" t="s">
        <v>13</v>
      </c>
      <c r="H10" t="s">
        <v>60</v>
      </c>
      <c r="I10" t="s">
        <v>78</v>
      </c>
      <c r="J10" t="s">
        <v>79</v>
      </c>
      <c r="K10">
        <v>6.9</v>
      </c>
      <c r="L10">
        <v>2</v>
      </c>
      <c r="M10">
        <f>Table4[[#This Row],[price]]*Table4[[#This Row],[Quantity]]</f>
        <v>13.8</v>
      </c>
      <c r="N10">
        <v>4.22</v>
      </c>
    </row>
    <row r="11" spans="1:19">
      <c r="A11" t="s">
        <v>29</v>
      </c>
      <c r="B11" t="s">
        <v>30</v>
      </c>
      <c r="C11" t="s">
        <v>44</v>
      </c>
      <c r="D11" t="s">
        <v>45</v>
      </c>
      <c r="E11" t="s">
        <v>46</v>
      </c>
      <c r="F11" t="s">
        <v>80</v>
      </c>
      <c r="G11" t="s">
        <v>14</v>
      </c>
      <c r="H11" t="s">
        <v>81</v>
      </c>
      <c r="I11" t="s">
        <v>82</v>
      </c>
      <c r="J11" t="s">
        <v>83</v>
      </c>
      <c r="K11">
        <v>90.57</v>
      </c>
      <c r="L11">
        <v>3</v>
      </c>
      <c r="M11">
        <f>Table4[[#This Row],[price]]*Table4[[#This Row],[Quantity]]</f>
        <v>271.70999999999998</v>
      </c>
      <c r="N11">
        <v>11.77</v>
      </c>
    </row>
    <row r="12" spans="1:19">
      <c r="A12" t="s">
        <v>84</v>
      </c>
      <c r="B12" t="s">
        <v>30</v>
      </c>
      <c r="C12" t="s">
        <v>85</v>
      </c>
      <c r="D12" t="s">
        <v>86</v>
      </c>
      <c r="E12" t="s">
        <v>64</v>
      </c>
      <c r="F12" t="s">
        <v>87</v>
      </c>
      <c r="G12" t="s">
        <v>13</v>
      </c>
      <c r="H12" t="s">
        <v>54</v>
      </c>
      <c r="I12" t="s">
        <v>88</v>
      </c>
      <c r="J12" t="s">
        <v>56</v>
      </c>
      <c r="K12">
        <v>29.47</v>
      </c>
      <c r="L12">
        <v>3</v>
      </c>
      <c r="M12">
        <f>Table4[[#This Row],[price]]*Table4[[#This Row],[Quantity]]</f>
        <v>88.41</v>
      </c>
      <c r="N12">
        <v>9.9499999999999993</v>
      </c>
    </row>
    <row r="13" spans="1:19">
      <c r="A13" t="s">
        <v>43</v>
      </c>
      <c r="B13" t="s">
        <v>30</v>
      </c>
      <c r="C13" t="s">
        <v>89</v>
      </c>
      <c r="D13" t="s">
        <v>86</v>
      </c>
      <c r="E13" t="s">
        <v>64</v>
      </c>
      <c r="F13" t="s">
        <v>90</v>
      </c>
      <c r="G13" t="s">
        <v>14</v>
      </c>
      <c r="H13" t="s">
        <v>91</v>
      </c>
      <c r="I13" t="s">
        <v>92</v>
      </c>
      <c r="J13" t="s">
        <v>50</v>
      </c>
      <c r="K13">
        <v>1.6</v>
      </c>
      <c r="L13">
        <v>7</v>
      </c>
      <c r="M13">
        <f>Table4[[#This Row],[price]]*Table4[[#This Row],[Quantity]]</f>
        <v>11.200000000000001</v>
      </c>
      <c r="N13">
        <v>123.47</v>
      </c>
    </row>
    <row r="14" spans="1:19">
      <c r="A14" t="s">
        <v>43</v>
      </c>
      <c r="B14" t="s">
        <v>30</v>
      </c>
      <c r="C14" t="s">
        <v>89</v>
      </c>
      <c r="D14" t="s">
        <v>86</v>
      </c>
      <c r="E14" t="s">
        <v>64</v>
      </c>
      <c r="F14" t="s">
        <v>93</v>
      </c>
      <c r="G14" t="s">
        <v>12</v>
      </c>
      <c r="H14" t="s">
        <v>94</v>
      </c>
      <c r="I14" t="s">
        <v>95</v>
      </c>
      <c r="J14" t="s">
        <v>96</v>
      </c>
      <c r="K14">
        <v>26</v>
      </c>
      <c r="L14">
        <v>5</v>
      </c>
      <c r="M14">
        <f>Table4[[#This Row],[price]]*Table4[[#This Row],[Quantity]]</f>
        <v>130</v>
      </c>
      <c r="N14">
        <v>-147.96</v>
      </c>
    </row>
    <row r="15" spans="1:19">
      <c r="A15" t="s">
        <v>43</v>
      </c>
      <c r="B15" t="s">
        <v>30</v>
      </c>
      <c r="C15" t="s">
        <v>97</v>
      </c>
      <c r="D15" t="s">
        <v>98</v>
      </c>
      <c r="E15" t="s">
        <v>64</v>
      </c>
      <c r="F15" t="s">
        <v>99</v>
      </c>
      <c r="G15" t="s">
        <v>14</v>
      </c>
      <c r="H15" t="s">
        <v>91</v>
      </c>
      <c r="I15" t="s">
        <v>100</v>
      </c>
      <c r="J15" t="s">
        <v>79</v>
      </c>
      <c r="K15">
        <v>147.16999999999999</v>
      </c>
      <c r="L15">
        <v>4</v>
      </c>
      <c r="M15">
        <f>Table4[[#This Row],[price]]*Table4[[#This Row],[Quantity]]</f>
        <v>588.67999999999995</v>
      </c>
      <c r="N15">
        <v>16.559999999999999</v>
      </c>
    </row>
    <row r="16" spans="1:19">
      <c r="A16" t="s">
        <v>43</v>
      </c>
      <c r="B16" t="s">
        <v>30</v>
      </c>
      <c r="C16" t="s">
        <v>44</v>
      </c>
      <c r="D16" t="s">
        <v>45</v>
      </c>
      <c r="E16" t="s">
        <v>46</v>
      </c>
      <c r="F16" t="s">
        <v>101</v>
      </c>
      <c r="G16" t="s">
        <v>13</v>
      </c>
      <c r="H16" t="s">
        <v>102</v>
      </c>
      <c r="I16" t="s">
        <v>103</v>
      </c>
      <c r="J16" t="s">
        <v>56</v>
      </c>
      <c r="K16">
        <v>77.88</v>
      </c>
      <c r="L16">
        <v>2</v>
      </c>
      <c r="M16">
        <f>Table4[[#This Row],[price]]*Table4[[#This Row],[Quantity]]</f>
        <v>155.76</v>
      </c>
      <c r="N16">
        <v>3.89</v>
      </c>
    </row>
    <row r="17" spans="1:14">
      <c r="A17" t="s">
        <v>43</v>
      </c>
      <c r="B17" t="s">
        <v>30</v>
      </c>
      <c r="C17" t="s">
        <v>104</v>
      </c>
      <c r="D17" t="s">
        <v>105</v>
      </c>
      <c r="E17" t="s">
        <v>33</v>
      </c>
      <c r="F17" t="s">
        <v>106</v>
      </c>
      <c r="G17" t="s">
        <v>13</v>
      </c>
      <c r="H17" t="s">
        <v>102</v>
      </c>
      <c r="I17" t="s">
        <v>107</v>
      </c>
      <c r="J17" t="s">
        <v>50</v>
      </c>
      <c r="K17">
        <v>95.62</v>
      </c>
      <c r="L17">
        <v>2</v>
      </c>
      <c r="M17">
        <f>Table4[[#This Row],[price]]*Table4[[#This Row],[Quantity]]</f>
        <v>191.24</v>
      </c>
      <c r="N17">
        <v>9.56</v>
      </c>
    </row>
    <row r="18" spans="1:14">
      <c r="A18" t="s">
        <v>43</v>
      </c>
      <c r="B18" t="s">
        <v>30</v>
      </c>
      <c r="C18" t="s">
        <v>108</v>
      </c>
      <c r="D18" t="s">
        <v>109</v>
      </c>
      <c r="E18" t="s">
        <v>64</v>
      </c>
      <c r="F18" t="s">
        <v>110</v>
      </c>
      <c r="G18" t="s">
        <v>14</v>
      </c>
      <c r="H18" t="s">
        <v>81</v>
      </c>
      <c r="I18" t="s">
        <v>111</v>
      </c>
      <c r="J18" t="s">
        <v>56</v>
      </c>
      <c r="K18">
        <v>45.98</v>
      </c>
      <c r="L18">
        <v>2</v>
      </c>
      <c r="M18">
        <f>Table4[[#This Row],[price]]*Table4[[#This Row],[Quantity]]</f>
        <v>91.96</v>
      </c>
      <c r="N18">
        <v>19.77</v>
      </c>
    </row>
  </sheetData>
  <mergeCells count="1">
    <mergeCell ref="P2:S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2024-09-11T11:13:17Z</dcterms:created>
  <dcterms:modified xsi:type="dcterms:W3CDTF">2024-10-15T19:48:44Z</dcterms:modified>
  <cp:category/>
  <cp:contentStatus/>
</cp:coreProperties>
</file>