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IT Bombay\Semester 2\IE 688 (Jay)\Distribution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T6" i="1"/>
  <c r="T4" i="1"/>
  <c r="T3" i="1"/>
  <c r="M89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S3" i="1"/>
  <c r="R3" i="1"/>
  <c r="S4" i="1"/>
  <c r="R4" i="1"/>
  <c r="S6" i="1"/>
  <c r="R6" i="1"/>
  <c r="K89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89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9" i="1" s="1"/>
  <c r="G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/>
  <c r="Q6" i="1"/>
  <c r="B25" i="1"/>
  <c r="B26" i="1"/>
  <c r="B27" i="1"/>
  <c r="B28" i="1"/>
  <c r="C28" i="1" s="1"/>
  <c r="B29" i="1"/>
  <c r="B30" i="1"/>
  <c r="B31" i="1"/>
  <c r="B32" i="1"/>
  <c r="C32" i="1" s="1"/>
  <c r="B33" i="1"/>
  <c r="B34" i="1"/>
  <c r="B35" i="1"/>
  <c r="B36" i="1"/>
  <c r="C36" i="1" s="1"/>
  <c r="B37" i="1"/>
  <c r="B38" i="1"/>
  <c r="B39" i="1"/>
  <c r="B40" i="1"/>
  <c r="C40" i="1" s="1"/>
  <c r="B41" i="1"/>
  <c r="B42" i="1"/>
  <c r="B43" i="1"/>
  <c r="B44" i="1"/>
  <c r="C44" i="1" s="1"/>
  <c r="B45" i="1"/>
  <c r="B46" i="1"/>
  <c r="B47" i="1"/>
  <c r="B48" i="1"/>
  <c r="C48" i="1" s="1"/>
  <c r="B49" i="1"/>
  <c r="B50" i="1"/>
  <c r="B51" i="1"/>
  <c r="B52" i="1"/>
  <c r="C52" i="1" s="1"/>
  <c r="B53" i="1"/>
  <c r="B54" i="1"/>
  <c r="B55" i="1"/>
  <c r="B56" i="1"/>
  <c r="C56" i="1" s="1"/>
  <c r="B57" i="1"/>
  <c r="B58" i="1"/>
  <c r="B59" i="1"/>
  <c r="B60" i="1"/>
  <c r="C60" i="1" s="1"/>
  <c r="B61" i="1"/>
  <c r="B62" i="1"/>
  <c r="B63" i="1"/>
  <c r="B64" i="1"/>
  <c r="C64" i="1" s="1"/>
  <c r="B65" i="1"/>
  <c r="B66" i="1"/>
  <c r="B67" i="1"/>
  <c r="B68" i="1"/>
  <c r="C68" i="1" s="1"/>
  <c r="B69" i="1"/>
  <c r="B70" i="1"/>
  <c r="B71" i="1"/>
  <c r="B72" i="1"/>
  <c r="C72" i="1" s="1"/>
  <c r="B73" i="1"/>
  <c r="C73" i="1" s="1"/>
  <c r="B74" i="1"/>
  <c r="B75" i="1"/>
  <c r="B76" i="1"/>
  <c r="C76" i="1" s="1"/>
  <c r="B77" i="1"/>
  <c r="B78" i="1"/>
  <c r="B79" i="1"/>
  <c r="B80" i="1"/>
  <c r="C80" i="1" s="1"/>
  <c r="B81" i="1"/>
  <c r="C81" i="1" s="1"/>
  <c r="B82" i="1"/>
  <c r="B83" i="1"/>
  <c r="B84" i="1"/>
  <c r="C84" i="1" s="1"/>
  <c r="B85" i="1"/>
  <c r="B86" i="1"/>
  <c r="C86" i="1" s="1"/>
  <c r="B87" i="1"/>
  <c r="C87" i="1" s="1"/>
  <c r="B88" i="1"/>
  <c r="C88" i="1" s="1"/>
  <c r="B24" i="1"/>
  <c r="C24" i="1" s="1"/>
  <c r="N89" i="1" l="1"/>
  <c r="L89" i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E71" i="1" s="1"/>
  <c r="C67" i="1"/>
  <c r="D67" i="1" s="1"/>
  <c r="E67" i="1" s="1"/>
  <c r="C63" i="1"/>
  <c r="D63" i="1" s="1"/>
  <c r="E63" i="1" s="1"/>
  <c r="C59" i="1"/>
  <c r="D59" i="1" s="1"/>
  <c r="E59" i="1" s="1"/>
  <c r="C55" i="1"/>
  <c r="D55" i="1" s="1"/>
  <c r="E55" i="1" s="1"/>
  <c r="C51" i="1"/>
  <c r="D51" i="1" s="1"/>
  <c r="E51" i="1" s="1"/>
  <c r="C47" i="1"/>
  <c r="D47" i="1" s="1"/>
  <c r="E47" i="1" s="1"/>
  <c r="C43" i="1"/>
  <c r="D43" i="1" s="1"/>
  <c r="E43" i="1" s="1"/>
  <c r="C39" i="1"/>
  <c r="D39" i="1" s="1"/>
  <c r="E39" i="1" s="1"/>
  <c r="C35" i="1"/>
  <c r="D35" i="1" s="1"/>
  <c r="E35" i="1" s="1"/>
  <c r="C31" i="1"/>
  <c r="D31" i="1" s="1"/>
  <c r="E31" i="1" s="1"/>
  <c r="C27" i="1"/>
  <c r="D27" i="1" s="1"/>
  <c r="E27" i="1" s="1"/>
  <c r="C82" i="1"/>
  <c r="D82" i="1" s="1"/>
  <c r="E82" i="1" s="1"/>
  <c r="C78" i="1"/>
  <c r="D78" i="1" s="1"/>
  <c r="E78" i="1" s="1"/>
  <c r="C74" i="1"/>
  <c r="D74" i="1" s="1"/>
  <c r="E74" i="1" s="1"/>
  <c r="C70" i="1"/>
  <c r="D70" i="1" s="1"/>
  <c r="E70" i="1" s="1"/>
  <c r="C66" i="1"/>
  <c r="D66" i="1" s="1"/>
  <c r="E66" i="1" s="1"/>
  <c r="C62" i="1"/>
  <c r="D62" i="1" s="1"/>
  <c r="E62" i="1" s="1"/>
  <c r="C58" i="1"/>
  <c r="D58" i="1" s="1"/>
  <c r="E58" i="1" s="1"/>
  <c r="C54" i="1"/>
  <c r="D54" i="1" s="1"/>
  <c r="E54" i="1" s="1"/>
  <c r="C50" i="1"/>
  <c r="D50" i="1" s="1"/>
  <c r="E50" i="1" s="1"/>
  <c r="C46" i="1"/>
  <c r="D46" i="1" s="1"/>
  <c r="E46" i="1" s="1"/>
  <c r="C42" i="1"/>
  <c r="D42" i="1" s="1"/>
  <c r="E42" i="1" s="1"/>
  <c r="C38" i="1"/>
  <c r="D38" i="1" s="1"/>
  <c r="E38" i="1" s="1"/>
  <c r="C34" i="1"/>
  <c r="D34" i="1" s="1"/>
  <c r="E34" i="1" s="1"/>
  <c r="C30" i="1"/>
  <c r="D30" i="1" s="1"/>
  <c r="E30" i="1" s="1"/>
  <c r="C26" i="1"/>
  <c r="D26" i="1" s="1"/>
  <c r="E26" i="1" s="1"/>
  <c r="D86" i="1"/>
  <c r="E86" i="1" s="1"/>
  <c r="C85" i="1"/>
  <c r="D85" i="1" s="1"/>
  <c r="C77" i="1"/>
  <c r="D77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D87" i="1"/>
  <c r="E87" i="1" s="1"/>
  <c r="D24" i="1"/>
  <c r="E24" i="1" s="1"/>
  <c r="D81" i="1"/>
  <c r="D73" i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49" i="1" l="1"/>
  <c r="E37" i="1"/>
  <c r="E53" i="1"/>
  <c r="E69" i="1"/>
  <c r="E65" i="1"/>
  <c r="E25" i="1"/>
  <c r="E77" i="1"/>
  <c r="E33" i="1"/>
  <c r="E73" i="1"/>
  <c r="E41" i="1"/>
  <c r="E57" i="1"/>
  <c r="E81" i="1"/>
  <c r="E29" i="1"/>
  <c r="E45" i="1"/>
  <c r="E61" i="1"/>
  <c r="E85" i="1"/>
  <c r="F82" i="1" s="1"/>
  <c r="F88" i="1"/>
  <c r="F86" i="1"/>
  <c r="F87" i="1"/>
  <c r="D89" i="1"/>
  <c r="E28" i="1"/>
  <c r="F57" i="1" l="1"/>
  <c r="F66" i="1"/>
  <c r="F30" i="1"/>
  <c r="F62" i="1"/>
  <c r="F36" i="1"/>
  <c r="F79" i="1"/>
  <c r="F80" i="1"/>
  <c r="F42" i="1"/>
  <c r="F63" i="1"/>
  <c r="F65" i="1"/>
  <c r="F34" i="1"/>
  <c r="F59" i="1"/>
  <c r="F52" i="1"/>
  <c r="F77" i="1"/>
  <c r="F85" i="1"/>
  <c r="F31" i="1"/>
  <c r="F69" i="1"/>
  <c r="F40" i="1"/>
  <c r="F45" i="1"/>
  <c r="F70" i="1"/>
  <c r="F39" i="1"/>
  <c r="F83" i="1"/>
  <c r="F78" i="1"/>
  <c r="F71" i="1"/>
  <c r="F76" i="1"/>
  <c r="F81" i="1"/>
  <c r="F84" i="1"/>
  <c r="F38" i="1"/>
  <c r="F29" i="1"/>
  <c r="F49" i="1"/>
  <c r="F61" i="1"/>
  <c r="F75" i="1"/>
  <c r="F43" i="1"/>
  <c r="F53" i="1"/>
  <c r="F60" i="1"/>
  <c r="F37" i="1"/>
  <c r="F48" i="1"/>
  <c r="F33" i="1"/>
  <c r="F44" i="1"/>
  <c r="F72" i="1"/>
  <c r="F68" i="1"/>
  <c r="F46" i="1"/>
  <c r="F74" i="1"/>
  <c r="F47" i="1"/>
  <c r="F58" i="1"/>
  <c r="F54" i="1"/>
  <c r="F41" i="1"/>
  <c r="F55" i="1"/>
  <c r="F50" i="1"/>
  <c r="F67" i="1"/>
  <c r="F64" i="1"/>
  <c r="F51" i="1"/>
  <c r="F35" i="1"/>
  <c r="F32" i="1"/>
  <c r="F73" i="1"/>
  <c r="F16" i="1"/>
  <c r="F56" i="1"/>
  <c r="F22" i="1"/>
  <c r="F9" i="1"/>
  <c r="F4" i="1"/>
  <c r="F26" i="1"/>
  <c r="F23" i="1"/>
  <c r="F14" i="1"/>
  <c r="E89" i="1"/>
  <c r="F15" i="1"/>
  <c r="F6" i="1"/>
  <c r="F20" i="1"/>
  <c r="F7" i="1"/>
  <c r="F17" i="1"/>
  <c r="F12" i="1"/>
  <c r="F11" i="1"/>
  <c r="F18" i="1"/>
  <c r="F21" i="1"/>
  <c r="F5" i="1"/>
  <c r="F28" i="1"/>
  <c r="H89" i="1"/>
  <c r="F19" i="1"/>
  <c r="F10" i="1"/>
  <c r="F13" i="1"/>
  <c r="F24" i="1"/>
  <c r="F8" i="1"/>
  <c r="F27" i="1"/>
  <c r="F25" i="1"/>
</calcChain>
</file>

<file path=xl/sharedStrings.xml><?xml version="1.0" encoding="utf-8"?>
<sst xmlns="http://schemas.openxmlformats.org/spreadsheetml/2006/main" count="22" uniqueCount="22">
  <si>
    <t>Days</t>
  </si>
  <si>
    <t>Probability</t>
  </si>
  <si>
    <t>Scaling</t>
  </si>
  <si>
    <t>Corrected Demand</t>
  </si>
  <si>
    <t>Rounded Demand</t>
  </si>
  <si>
    <t>Backward Cumulative Demand</t>
  </si>
  <si>
    <t>Maximum Capacity</t>
  </si>
  <si>
    <t>No. of Kits/ Hour</t>
  </si>
  <si>
    <t>No. of Hours/ Day</t>
  </si>
  <si>
    <t>No. of Persons</t>
  </si>
  <si>
    <t>No. of Persons = 5</t>
  </si>
  <si>
    <t>No. of Persons = 4</t>
  </si>
  <si>
    <t>No. of Persons = 6</t>
  </si>
  <si>
    <t>No. of Persons = 7</t>
  </si>
  <si>
    <t>Assembly Plan (NOP=4)</t>
  </si>
  <si>
    <t>Supply Plan (NOP=4)</t>
  </si>
  <si>
    <t>Assembly Plan (NOP=5)</t>
  </si>
  <si>
    <t>Supply Plan (NOP=5)</t>
  </si>
  <si>
    <t>Assembly Plan (NOP=6)</t>
  </si>
  <si>
    <t>Supply Plan (NOP=6)</t>
  </si>
  <si>
    <t>Assembly Plan (NOP=7)</t>
  </si>
  <si>
    <t>Supply Plan (NOP=7)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</si>
</sst>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3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0336832895888"/>
          <c:y val="0.17171296296296296"/>
          <c:w val="0.867405293088364"/>
          <c:h val="0.61498432487605714"/>
        </c:manualLayout>
      </c:layout>
      <c:lineChart>
        <c:grouping val="standard"/>
        <c:varyColors val="0"/>
        <c:ser>
          <c:idx val="4"/>
          <c:order val="4"/>
          <c:tx>
            <c:strRef>
              <c:f>Sheet1!$E$2</c:f>
              <c:strCache>
                <c:ptCount val="1"/>
                <c:pt idx="0">
                  <c:v>Corrected 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Sheet1!$E$3:$E$88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5</c:v>
                </c:pt>
                <c:pt idx="24" formatCode="General">
                  <c:v>6</c:v>
                </c:pt>
                <c:pt idx="25" formatCode="General">
                  <c:v>8</c:v>
                </c:pt>
                <c:pt idx="26" formatCode="General">
                  <c:v>11</c:v>
                </c:pt>
                <c:pt idx="27" formatCode="General">
                  <c:v>14</c:v>
                </c:pt>
                <c:pt idx="28" formatCode="General">
                  <c:v>18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36</c:v>
                </c:pt>
                <c:pt idx="32" formatCode="General">
                  <c:v>44</c:v>
                </c:pt>
                <c:pt idx="33" formatCode="General">
                  <c:v>54</c:v>
                </c:pt>
                <c:pt idx="34" formatCode="General">
                  <c:v>66</c:v>
                </c:pt>
                <c:pt idx="35" formatCode="General">
                  <c:v>79</c:v>
                </c:pt>
                <c:pt idx="36" formatCode="General">
                  <c:v>94</c:v>
                </c:pt>
                <c:pt idx="37" formatCode="General">
                  <c:v>111</c:v>
                </c:pt>
                <c:pt idx="38" formatCode="General">
                  <c:v>130</c:v>
                </c:pt>
                <c:pt idx="39" formatCode="General">
                  <c:v>150</c:v>
                </c:pt>
                <c:pt idx="40" formatCode="General">
                  <c:v>172</c:v>
                </c:pt>
                <c:pt idx="41" formatCode="General">
                  <c:v>194</c:v>
                </c:pt>
                <c:pt idx="42" formatCode="General">
                  <c:v>218</c:v>
                </c:pt>
                <c:pt idx="43" formatCode="General">
                  <c:v>242</c:v>
                </c:pt>
                <c:pt idx="44" formatCode="General">
                  <c:v>266</c:v>
                </c:pt>
                <c:pt idx="45" formatCode="General">
                  <c:v>290</c:v>
                </c:pt>
                <c:pt idx="46" formatCode="General">
                  <c:v>312</c:v>
                </c:pt>
                <c:pt idx="47" formatCode="General">
                  <c:v>333</c:v>
                </c:pt>
                <c:pt idx="48" formatCode="General">
                  <c:v>352</c:v>
                </c:pt>
                <c:pt idx="49" formatCode="General">
                  <c:v>368</c:v>
                </c:pt>
                <c:pt idx="50" formatCode="General">
                  <c:v>381</c:v>
                </c:pt>
                <c:pt idx="51" formatCode="General">
                  <c:v>391</c:v>
                </c:pt>
                <c:pt idx="52" formatCode="General">
                  <c:v>397</c:v>
                </c:pt>
                <c:pt idx="53" formatCode="General">
                  <c:v>398</c:v>
                </c:pt>
                <c:pt idx="54" formatCode="General">
                  <c:v>397</c:v>
                </c:pt>
                <c:pt idx="55" formatCode="General">
                  <c:v>391</c:v>
                </c:pt>
                <c:pt idx="56" formatCode="General">
                  <c:v>381</c:v>
                </c:pt>
                <c:pt idx="57" formatCode="General">
                  <c:v>368</c:v>
                </c:pt>
                <c:pt idx="58" formatCode="General">
                  <c:v>352</c:v>
                </c:pt>
                <c:pt idx="59" formatCode="General">
                  <c:v>333</c:v>
                </c:pt>
                <c:pt idx="60" formatCode="General">
                  <c:v>312</c:v>
                </c:pt>
                <c:pt idx="61" formatCode="General">
                  <c:v>290</c:v>
                </c:pt>
                <c:pt idx="62" formatCode="General">
                  <c:v>266</c:v>
                </c:pt>
                <c:pt idx="63" formatCode="General">
                  <c:v>242</c:v>
                </c:pt>
                <c:pt idx="64" formatCode="General">
                  <c:v>218</c:v>
                </c:pt>
                <c:pt idx="65" formatCode="General">
                  <c:v>194</c:v>
                </c:pt>
                <c:pt idx="66" formatCode="General">
                  <c:v>172</c:v>
                </c:pt>
                <c:pt idx="67" formatCode="General">
                  <c:v>150</c:v>
                </c:pt>
                <c:pt idx="68" formatCode="General">
                  <c:v>130</c:v>
                </c:pt>
                <c:pt idx="69" formatCode="General">
                  <c:v>111</c:v>
                </c:pt>
                <c:pt idx="70" formatCode="General">
                  <c:v>94</c:v>
                </c:pt>
                <c:pt idx="71" formatCode="General">
                  <c:v>79</c:v>
                </c:pt>
                <c:pt idx="72" formatCode="General">
                  <c:v>66</c:v>
                </c:pt>
                <c:pt idx="73" formatCode="General">
                  <c:v>54</c:v>
                </c:pt>
                <c:pt idx="74" formatCode="General">
                  <c:v>44</c:v>
                </c:pt>
                <c:pt idx="75" formatCode="General">
                  <c:v>36</c:v>
                </c:pt>
                <c:pt idx="76" formatCode="General">
                  <c:v>29</c:v>
                </c:pt>
                <c:pt idx="77" formatCode="General">
                  <c:v>23</c:v>
                </c:pt>
                <c:pt idx="78" formatCode="General">
                  <c:v>18</c:v>
                </c:pt>
                <c:pt idx="79" formatCode="General">
                  <c:v>14</c:v>
                </c:pt>
                <c:pt idx="80" formatCode="General">
                  <c:v>11</c:v>
                </c:pt>
                <c:pt idx="81" formatCode="General">
                  <c:v>8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4</c:v>
                </c:pt>
                <c:pt idx="85" formatCode="General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Sheet1!$I$2</c:f>
              <c:strCache>
                <c:ptCount val="1"/>
                <c:pt idx="0">
                  <c:v>Assembly Plan (NOP=5)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Sheet1!$I$3:$I$88</c:f>
              <c:numCache>
                <c:formatCode>General</c:formatCode>
                <c:ptCount val="86"/>
                <c:pt idx="7">
                  <c:v>149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194</c:v>
                </c:pt>
                <c:pt idx="52">
                  <c:v>172</c:v>
                </c:pt>
                <c:pt idx="53">
                  <c:v>150</c:v>
                </c:pt>
                <c:pt idx="54">
                  <c:v>130</c:v>
                </c:pt>
                <c:pt idx="55">
                  <c:v>111</c:v>
                </c:pt>
                <c:pt idx="56">
                  <c:v>94</c:v>
                </c:pt>
                <c:pt idx="57">
                  <c:v>79</c:v>
                </c:pt>
                <c:pt idx="58">
                  <c:v>66</c:v>
                </c:pt>
                <c:pt idx="59">
                  <c:v>54</c:v>
                </c:pt>
                <c:pt idx="60">
                  <c:v>44</c:v>
                </c:pt>
                <c:pt idx="61">
                  <c:v>36</c:v>
                </c:pt>
                <c:pt idx="62">
                  <c:v>29</c:v>
                </c:pt>
                <c:pt idx="63">
                  <c:v>23</c:v>
                </c:pt>
                <c:pt idx="64">
                  <c:v>18</c:v>
                </c:pt>
                <c:pt idx="65">
                  <c:v>14</c:v>
                </c:pt>
                <c:pt idx="66">
                  <c:v>11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Sheet1!$J$2</c:f>
              <c:strCache>
                <c:ptCount val="1"/>
                <c:pt idx="0">
                  <c:v>Supply Plan (NOP=5)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</c:numCache>
            </c:numRef>
          </c:cat>
          <c:val>
            <c:numRef>
              <c:f>Sheet1!$J$3:$J$88</c:f>
              <c:numCache>
                <c:formatCode>General</c:formatCode>
                <c:ptCount val="86"/>
                <c:pt idx="0">
                  <c:v>149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194</c:v>
                </c:pt>
                <c:pt idx="45">
                  <c:v>172</c:v>
                </c:pt>
                <c:pt idx="46">
                  <c:v>150</c:v>
                </c:pt>
                <c:pt idx="47">
                  <c:v>130</c:v>
                </c:pt>
                <c:pt idx="48">
                  <c:v>111</c:v>
                </c:pt>
                <c:pt idx="49">
                  <c:v>94</c:v>
                </c:pt>
                <c:pt idx="50">
                  <c:v>79</c:v>
                </c:pt>
                <c:pt idx="51">
                  <c:v>66</c:v>
                </c:pt>
                <c:pt idx="52">
                  <c:v>54</c:v>
                </c:pt>
                <c:pt idx="53">
                  <c:v>44</c:v>
                </c:pt>
                <c:pt idx="54">
                  <c:v>36</c:v>
                </c:pt>
                <c:pt idx="55">
                  <c:v>29</c:v>
                </c:pt>
                <c:pt idx="56">
                  <c:v>23</c:v>
                </c:pt>
                <c:pt idx="57">
                  <c:v>18</c:v>
                </c:pt>
                <c:pt idx="58">
                  <c:v>14</c:v>
                </c:pt>
                <c:pt idx="59">
                  <c:v>11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70032"/>
        <c:axId val="50296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Days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Sheet1!$B$3:$B$88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2.3840882014648405E-4</c:v>
                      </c:pt>
                      <c:pt idx="22" formatCode="General">
                        <c:v>3.2668190561999186E-4</c:v>
                      </c:pt>
                      <c:pt idx="23" formatCode="General">
                        <c:v>4.4318484119380076E-4</c:v>
                      </c:pt>
                      <c:pt idx="24" formatCode="General">
                        <c:v>5.9525324197758534E-4</c:v>
                      </c:pt>
                      <c:pt idx="25" formatCode="General">
                        <c:v>7.9154515829799694E-4</c:v>
                      </c:pt>
                      <c:pt idx="26" formatCode="General">
                        <c:v>1.0420934814422591E-3</c:v>
                      </c:pt>
                      <c:pt idx="27" formatCode="General">
                        <c:v>1.3582969233685612E-3</c:v>
                      </c:pt>
                      <c:pt idx="28" formatCode="General">
                        <c:v>1.752830049356854E-3</c:v>
                      </c:pt>
                      <c:pt idx="29" formatCode="General">
                        <c:v>2.2394530294842902E-3</c:v>
                      </c:pt>
                      <c:pt idx="30" formatCode="General">
                        <c:v>2.8327037741601186E-3</c:v>
                      </c:pt>
                      <c:pt idx="31" formatCode="General">
                        <c:v>3.5474592846231421E-3</c:v>
                      </c:pt>
                      <c:pt idx="32" formatCode="General">
                        <c:v>4.3983595980427196E-3</c:v>
                      </c:pt>
                      <c:pt idx="33" formatCode="General">
                        <c:v>5.3990966513188061E-3</c:v>
                      </c:pt>
                      <c:pt idx="34" formatCode="General">
                        <c:v>6.5615814774676604E-3</c:v>
                      </c:pt>
                      <c:pt idx="35" formatCode="General">
                        <c:v>7.8950158300894139E-3</c:v>
                      </c:pt>
                      <c:pt idx="36" formatCode="General">
                        <c:v>9.4049077376886937E-3</c:v>
                      </c:pt>
                      <c:pt idx="37" formatCode="General">
                        <c:v>1.1092083467945555E-2</c:v>
                      </c:pt>
                      <c:pt idx="38" formatCode="General">
                        <c:v>1.2951759566589173E-2</c:v>
                      </c:pt>
                      <c:pt idx="39" formatCode="General">
                        <c:v>1.4972746563574486E-2</c:v>
                      </c:pt>
                      <c:pt idx="40" formatCode="General">
                        <c:v>1.7136859204780735E-2</c:v>
                      </c:pt>
                      <c:pt idx="41" formatCode="General">
                        <c:v>1.9418605498321296E-2</c:v>
                      </c:pt>
                      <c:pt idx="42" formatCode="General">
                        <c:v>2.1785217703255054E-2</c:v>
                      </c:pt>
                      <c:pt idx="43" formatCode="General">
                        <c:v>2.4197072451914336E-2</c:v>
                      </c:pt>
                      <c:pt idx="44" formatCode="General">
                        <c:v>2.6608524989875482E-2</c:v>
                      </c:pt>
                      <c:pt idx="45" formatCode="General">
                        <c:v>2.8969155276148274E-2</c:v>
                      </c:pt>
                      <c:pt idx="46" formatCode="General">
                        <c:v>3.1225393336676129E-2</c:v>
                      </c:pt>
                      <c:pt idx="47" formatCode="General">
                        <c:v>3.3322460289179963E-2</c:v>
                      </c:pt>
                      <c:pt idx="48" formatCode="General">
                        <c:v>3.5206532676429952E-2</c:v>
                      </c:pt>
                      <c:pt idx="49" formatCode="General">
                        <c:v>3.6827014030332332E-2</c:v>
                      </c:pt>
                      <c:pt idx="50" formatCode="General">
                        <c:v>3.8138781546052408E-2</c:v>
                      </c:pt>
                      <c:pt idx="51" formatCode="General">
                        <c:v>3.9104269397545591E-2</c:v>
                      </c:pt>
                      <c:pt idx="52" formatCode="General">
                        <c:v>3.9695254747701178E-2</c:v>
                      </c:pt>
                      <c:pt idx="53" formatCode="General">
                        <c:v>3.9894228040143274E-2</c:v>
                      </c:pt>
                      <c:pt idx="54" formatCode="General">
                        <c:v>3.9695254747701178E-2</c:v>
                      </c:pt>
                      <c:pt idx="55" formatCode="General">
                        <c:v>3.9104269397545591E-2</c:v>
                      </c:pt>
                      <c:pt idx="56" formatCode="General">
                        <c:v>3.8138781546052408E-2</c:v>
                      </c:pt>
                      <c:pt idx="57" formatCode="General">
                        <c:v>3.6827014030332332E-2</c:v>
                      </c:pt>
                      <c:pt idx="58" formatCode="General">
                        <c:v>3.5206532676429952E-2</c:v>
                      </c:pt>
                      <c:pt idx="59" formatCode="General">
                        <c:v>3.3322460289179963E-2</c:v>
                      </c:pt>
                      <c:pt idx="60" formatCode="General">
                        <c:v>3.1225393336676129E-2</c:v>
                      </c:pt>
                      <c:pt idx="61" formatCode="General">
                        <c:v>2.8969155276148274E-2</c:v>
                      </c:pt>
                      <c:pt idx="62" formatCode="General">
                        <c:v>2.6608524989875482E-2</c:v>
                      </c:pt>
                      <c:pt idx="63" formatCode="General">
                        <c:v>2.4197072451914336E-2</c:v>
                      </c:pt>
                      <c:pt idx="64" formatCode="General">
                        <c:v>2.1785217703255054E-2</c:v>
                      </c:pt>
                      <c:pt idx="65" formatCode="General">
                        <c:v>1.9418605498321296E-2</c:v>
                      </c:pt>
                      <c:pt idx="66" formatCode="General">
                        <c:v>1.7136859204780735E-2</c:v>
                      </c:pt>
                      <c:pt idx="67" formatCode="General">
                        <c:v>1.4972746563574486E-2</c:v>
                      </c:pt>
                      <c:pt idx="68" formatCode="General">
                        <c:v>1.2951759566589173E-2</c:v>
                      </c:pt>
                      <c:pt idx="69" formatCode="General">
                        <c:v>1.1092083467945555E-2</c:v>
                      </c:pt>
                      <c:pt idx="70" formatCode="General">
                        <c:v>9.4049077376886937E-3</c:v>
                      </c:pt>
                      <c:pt idx="71" formatCode="General">
                        <c:v>7.8950158300894139E-3</c:v>
                      </c:pt>
                      <c:pt idx="72" formatCode="General">
                        <c:v>6.5615814774676604E-3</c:v>
                      </c:pt>
                      <c:pt idx="73" formatCode="General">
                        <c:v>5.3990966513188061E-3</c:v>
                      </c:pt>
                      <c:pt idx="74" formatCode="General">
                        <c:v>4.3983595980427196E-3</c:v>
                      </c:pt>
                      <c:pt idx="75" formatCode="General">
                        <c:v>3.5474592846231421E-3</c:v>
                      </c:pt>
                      <c:pt idx="76" formatCode="General">
                        <c:v>2.8327037741601186E-3</c:v>
                      </c:pt>
                      <c:pt idx="77" formatCode="General">
                        <c:v>2.2394530294842902E-3</c:v>
                      </c:pt>
                      <c:pt idx="78" formatCode="General">
                        <c:v>1.752830049356854E-3</c:v>
                      </c:pt>
                      <c:pt idx="79" formatCode="General">
                        <c:v>1.3582969233685612E-3</c:v>
                      </c:pt>
                      <c:pt idx="80" formatCode="General">
                        <c:v>1.0420934814422591E-3</c:v>
                      </c:pt>
                      <c:pt idx="81" formatCode="General">
                        <c:v>7.9154515829799694E-4</c:v>
                      </c:pt>
                      <c:pt idx="82" formatCode="General">
                        <c:v>5.9525324197758534E-4</c:v>
                      </c:pt>
                      <c:pt idx="83" formatCode="General">
                        <c:v>4.4318484119380076E-4</c:v>
                      </c:pt>
                      <c:pt idx="84" formatCode="General">
                        <c:v>3.2668190561999186E-4</c:v>
                      </c:pt>
                      <c:pt idx="85" formatCode="General">
                        <c:v>2.3840882014648405E-4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Scaling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Sheet1!$C$3:$C$88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2.381465704443229</c:v>
                      </c:pt>
                      <c:pt idx="22" formatCode="General">
                        <c:v>3.2632255552380989</c:v>
                      </c:pt>
                      <c:pt idx="23" formatCode="General">
                        <c:v>4.4269733786848757</c:v>
                      </c:pt>
                      <c:pt idx="24" formatCode="General">
                        <c:v>5.9459846341141001</c:v>
                      </c:pt>
                      <c:pt idx="25" formatCode="General">
                        <c:v>7.9067445862386911</c:v>
                      </c:pt>
                      <c:pt idx="26" formatCode="General">
                        <c:v>10.409471786126726</c:v>
                      </c:pt>
                      <c:pt idx="27" formatCode="General">
                        <c:v>13.568027967528558</c:v>
                      </c:pt>
                      <c:pt idx="28" formatCode="General">
                        <c:v>17.509019363025615</c:v>
                      </c:pt>
                      <c:pt idx="29" formatCode="General">
                        <c:v>22.369896311518573</c:v>
                      </c:pt>
                      <c:pt idx="30" formatCode="General">
                        <c:v>28.295878000085423</c:v>
                      </c:pt>
                      <c:pt idx="31" formatCode="General">
                        <c:v>35.435570794100563</c:v>
                      </c:pt>
                      <c:pt idx="32" formatCode="General">
                        <c:v>43.935214024848726</c:v>
                      </c:pt>
                      <c:pt idx="33" formatCode="General">
                        <c:v>53.931576450023556</c:v>
                      </c:pt>
                      <c:pt idx="34" formatCode="General">
                        <c:v>65.543637378424464</c:v>
                      </c:pt>
                      <c:pt idx="35" formatCode="General">
                        <c:v>78.86331312676316</c:v>
                      </c:pt>
                      <c:pt idx="36" formatCode="General">
                        <c:v>93.945623391772358</c:v>
                      </c:pt>
                      <c:pt idx="37" formatCode="General">
                        <c:v>110.79882176130815</c:v>
                      </c:pt>
                      <c:pt idx="38" formatCode="General">
                        <c:v>129.37512631065925</c:v>
                      </c:pt>
                      <c:pt idx="39" formatCode="General">
                        <c:v>149.56276542354553</c:v>
                      </c:pt>
                      <c:pt idx="40" formatCode="General">
                        <c:v>171.18008659655476</c:v>
                      </c:pt>
                      <c:pt idx="41" formatCode="General">
                        <c:v>193.97245032273142</c:v>
                      </c:pt>
                      <c:pt idx="42" formatCode="General">
                        <c:v>217.61253963781473</c:v>
                      </c:pt>
                      <c:pt idx="43" formatCode="General">
                        <c:v>241.7045567221723</c:v>
                      </c:pt>
                      <c:pt idx="44" formatCode="General">
                        <c:v>265.79255612386618</c:v>
                      </c:pt>
                      <c:pt idx="45" formatCode="General">
                        <c:v>289.37289205344513</c:v>
                      </c:pt>
                      <c:pt idx="46" formatCode="General">
                        <c:v>311.91045404005786</c:v>
                      </c:pt>
                      <c:pt idx="47" formatCode="General">
                        <c:v>332.85805582861866</c:v>
                      </c:pt>
                      <c:pt idx="48" formatCode="General">
                        <c:v>351.67805490485881</c:v>
                      </c:pt>
                      <c:pt idx="49" formatCode="General">
                        <c:v>367.86504314898968</c:v>
                      </c:pt>
                      <c:pt idx="50" formatCode="General">
                        <c:v>380.9682888635175</c:v>
                      </c:pt>
                      <c:pt idx="51" formatCode="General">
                        <c:v>390.61254701208293</c:v>
                      </c:pt>
                      <c:pt idx="52" formatCode="General">
                        <c:v>396.51589967478708</c:v>
                      </c:pt>
                      <c:pt idx="53" formatCode="General">
                        <c:v>398.50344389299119</c:v>
                      </c:pt>
                      <c:pt idx="54" formatCode="General">
                        <c:v>396.51589967478708</c:v>
                      </c:pt>
                      <c:pt idx="55" formatCode="General">
                        <c:v>390.61254701208293</c:v>
                      </c:pt>
                      <c:pt idx="56" formatCode="General">
                        <c:v>380.9682888635175</c:v>
                      </c:pt>
                      <c:pt idx="57" formatCode="General">
                        <c:v>367.86504314898968</c:v>
                      </c:pt>
                      <c:pt idx="58" formatCode="General">
                        <c:v>351.67805490485881</c:v>
                      </c:pt>
                      <c:pt idx="59" formatCode="General">
                        <c:v>332.85805582861866</c:v>
                      </c:pt>
                      <c:pt idx="60" formatCode="General">
                        <c:v>311.91045404005786</c:v>
                      </c:pt>
                      <c:pt idx="61" formatCode="General">
                        <c:v>289.37289205344513</c:v>
                      </c:pt>
                      <c:pt idx="62" formatCode="General">
                        <c:v>265.79255612386618</c:v>
                      </c:pt>
                      <c:pt idx="63" formatCode="General">
                        <c:v>241.7045567221723</c:v>
                      </c:pt>
                      <c:pt idx="64" formatCode="General">
                        <c:v>217.61253963781473</c:v>
                      </c:pt>
                      <c:pt idx="65" formatCode="General">
                        <c:v>193.97245032273142</c:v>
                      </c:pt>
                      <c:pt idx="66" formatCode="General">
                        <c:v>171.18008659655476</c:v>
                      </c:pt>
                      <c:pt idx="67" formatCode="General">
                        <c:v>149.56276542354553</c:v>
                      </c:pt>
                      <c:pt idx="68" formatCode="General">
                        <c:v>129.37512631065925</c:v>
                      </c:pt>
                      <c:pt idx="69" formatCode="General">
                        <c:v>110.79882176130815</c:v>
                      </c:pt>
                      <c:pt idx="70" formatCode="General">
                        <c:v>93.945623391772358</c:v>
                      </c:pt>
                      <c:pt idx="71" formatCode="General">
                        <c:v>78.86331312676316</c:v>
                      </c:pt>
                      <c:pt idx="72" formatCode="General">
                        <c:v>65.543637378424464</c:v>
                      </c:pt>
                      <c:pt idx="73" formatCode="General">
                        <c:v>53.931576450023556</c:v>
                      </c:pt>
                      <c:pt idx="74" formatCode="General">
                        <c:v>43.935214024848726</c:v>
                      </c:pt>
                      <c:pt idx="75" formatCode="General">
                        <c:v>35.435570794100563</c:v>
                      </c:pt>
                      <c:pt idx="76" formatCode="General">
                        <c:v>28.295878000085423</c:v>
                      </c:pt>
                      <c:pt idx="77" formatCode="General">
                        <c:v>22.369896311518573</c:v>
                      </c:pt>
                      <c:pt idx="78" formatCode="General">
                        <c:v>17.509019363025615</c:v>
                      </c:pt>
                      <c:pt idx="79" formatCode="General">
                        <c:v>13.568027967528558</c:v>
                      </c:pt>
                      <c:pt idx="80" formatCode="General">
                        <c:v>10.409471786126726</c:v>
                      </c:pt>
                      <c:pt idx="81" formatCode="General">
                        <c:v>7.9067445862386911</c:v>
                      </c:pt>
                      <c:pt idx="82" formatCode="General">
                        <c:v>5.9459846341141001</c:v>
                      </c:pt>
                      <c:pt idx="83" formatCode="General">
                        <c:v>4.4269733786848757</c:v>
                      </c:pt>
                      <c:pt idx="84" formatCode="General">
                        <c:v>3.2632255552380989</c:v>
                      </c:pt>
                      <c:pt idx="85" formatCode="General">
                        <c:v>2.381465704443229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Rounded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Sheet1!$D$3:$D$88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 formatCode="General">
                        <c:v>3</c:v>
                      </c:pt>
                      <c:pt idx="22" formatCode="General">
                        <c:v>4</c:v>
                      </c:pt>
                      <c:pt idx="23" formatCode="General">
                        <c:v>5</c:v>
                      </c:pt>
                      <c:pt idx="24" formatCode="General">
                        <c:v>6</c:v>
                      </c:pt>
                      <c:pt idx="25" formatCode="General">
                        <c:v>8</c:v>
                      </c:pt>
                      <c:pt idx="26" formatCode="General">
                        <c:v>11</c:v>
                      </c:pt>
                      <c:pt idx="27" formatCode="General">
                        <c:v>14</c:v>
                      </c:pt>
                      <c:pt idx="28" formatCode="General">
                        <c:v>18</c:v>
                      </c:pt>
                      <c:pt idx="29" formatCode="General">
                        <c:v>23</c:v>
                      </c:pt>
                      <c:pt idx="30" formatCode="General">
                        <c:v>29</c:v>
                      </c:pt>
                      <c:pt idx="31" formatCode="General">
                        <c:v>36</c:v>
                      </c:pt>
                      <c:pt idx="32" formatCode="General">
                        <c:v>44</c:v>
                      </c:pt>
                      <c:pt idx="33" formatCode="General">
                        <c:v>54</c:v>
                      </c:pt>
                      <c:pt idx="34" formatCode="General">
                        <c:v>66</c:v>
                      </c:pt>
                      <c:pt idx="35" formatCode="General">
                        <c:v>79</c:v>
                      </c:pt>
                      <c:pt idx="36" formatCode="General">
                        <c:v>94</c:v>
                      </c:pt>
                      <c:pt idx="37" formatCode="General">
                        <c:v>111</c:v>
                      </c:pt>
                      <c:pt idx="38" formatCode="General">
                        <c:v>130</c:v>
                      </c:pt>
                      <c:pt idx="39" formatCode="General">
                        <c:v>150</c:v>
                      </c:pt>
                      <c:pt idx="40" formatCode="General">
                        <c:v>172</c:v>
                      </c:pt>
                      <c:pt idx="41" formatCode="General">
                        <c:v>194</c:v>
                      </c:pt>
                      <c:pt idx="42" formatCode="General">
                        <c:v>218</c:v>
                      </c:pt>
                      <c:pt idx="43" formatCode="General">
                        <c:v>242</c:v>
                      </c:pt>
                      <c:pt idx="44" formatCode="General">
                        <c:v>266</c:v>
                      </c:pt>
                      <c:pt idx="45" formatCode="General">
                        <c:v>290</c:v>
                      </c:pt>
                      <c:pt idx="46" formatCode="General">
                        <c:v>312</c:v>
                      </c:pt>
                      <c:pt idx="47" formatCode="General">
                        <c:v>333</c:v>
                      </c:pt>
                      <c:pt idx="48" formatCode="General">
                        <c:v>352</c:v>
                      </c:pt>
                      <c:pt idx="49" formatCode="General">
                        <c:v>368</c:v>
                      </c:pt>
                      <c:pt idx="50" formatCode="General">
                        <c:v>381</c:v>
                      </c:pt>
                      <c:pt idx="51" formatCode="General">
                        <c:v>391</c:v>
                      </c:pt>
                      <c:pt idx="52" formatCode="General">
                        <c:v>397</c:v>
                      </c:pt>
                      <c:pt idx="53" formatCode="General">
                        <c:v>399</c:v>
                      </c:pt>
                      <c:pt idx="54" formatCode="General">
                        <c:v>397</c:v>
                      </c:pt>
                      <c:pt idx="55" formatCode="General">
                        <c:v>391</c:v>
                      </c:pt>
                      <c:pt idx="56" formatCode="General">
                        <c:v>381</c:v>
                      </c:pt>
                      <c:pt idx="57" formatCode="General">
                        <c:v>368</c:v>
                      </c:pt>
                      <c:pt idx="58" formatCode="General">
                        <c:v>352</c:v>
                      </c:pt>
                      <c:pt idx="59" formatCode="General">
                        <c:v>333</c:v>
                      </c:pt>
                      <c:pt idx="60" formatCode="General">
                        <c:v>312</c:v>
                      </c:pt>
                      <c:pt idx="61" formatCode="General">
                        <c:v>290</c:v>
                      </c:pt>
                      <c:pt idx="62" formatCode="General">
                        <c:v>266</c:v>
                      </c:pt>
                      <c:pt idx="63" formatCode="General">
                        <c:v>242</c:v>
                      </c:pt>
                      <c:pt idx="64" formatCode="General">
                        <c:v>218</c:v>
                      </c:pt>
                      <c:pt idx="65" formatCode="General">
                        <c:v>194</c:v>
                      </c:pt>
                      <c:pt idx="66" formatCode="General">
                        <c:v>172</c:v>
                      </c:pt>
                      <c:pt idx="67" formatCode="General">
                        <c:v>150</c:v>
                      </c:pt>
                      <c:pt idx="68" formatCode="General">
                        <c:v>130</c:v>
                      </c:pt>
                      <c:pt idx="69" formatCode="General">
                        <c:v>111</c:v>
                      </c:pt>
                      <c:pt idx="70" formatCode="General">
                        <c:v>94</c:v>
                      </c:pt>
                      <c:pt idx="71" formatCode="General">
                        <c:v>79</c:v>
                      </c:pt>
                      <c:pt idx="72" formatCode="General">
                        <c:v>66</c:v>
                      </c:pt>
                      <c:pt idx="73" formatCode="General">
                        <c:v>54</c:v>
                      </c:pt>
                      <c:pt idx="74" formatCode="General">
                        <c:v>44</c:v>
                      </c:pt>
                      <c:pt idx="75" formatCode="General">
                        <c:v>36</c:v>
                      </c:pt>
                      <c:pt idx="76" formatCode="General">
                        <c:v>29</c:v>
                      </c:pt>
                      <c:pt idx="77" formatCode="General">
                        <c:v>23</c:v>
                      </c:pt>
                      <c:pt idx="78" formatCode="General">
                        <c:v>18</c:v>
                      </c:pt>
                      <c:pt idx="79" formatCode="General">
                        <c:v>14</c:v>
                      </c:pt>
                      <c:pt idx="80" formatCode="General">
                        <c:v>11</c:v>
                      </c:pt>
                      <c:pt idx="81" formatCode="General">
                        <c:v>8</c:v>
                      </c:pt>
                      <c:pt idx="82" formatCode="General">
                        <c:v>6</c:v>
                      </c:pt>
                      <c:pt idx="83" formatCode="General">
                        <c:v>5</c:v>
                      </c:pt>
                      <c:pt idx="84" formatCode="General">
                        <c:v>4</c:v>
                      </c:pt>
                      <c:pt idx="85" formatCode="General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Backward Cumulative Demand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 formatCode="_(* #,##0.00_);_(* \(#,##0.00\);_(* &quot;-&quot;??_);_(@_)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9997</c:v>
                      </c:pt>
                      <c:pt idx="23">
                        <c:v>9993</c:v>
                      </c:pt>
                      <c:pt idx="24">
                        <c:v>9988</c:v>
                      </c:pt>
                      <c:pt idx="25">
                        <c:v>9982</c:v>
                      </c:pt>
                      <c:pt idx="26">
                        <c:v>9974</c:v>
                      </c:pt>
                      <c:pt idx="27">
                        <c:v>9963</c:v>
                      </c:pt>
                      <c:pt idx="28">
                        <c:v>9949</c:v>
                      </c:pt>
                      <c:pt idx="29">
                        <c:v>9931</c:v>
                      </c:pt>
                      <c:pt idx="30">
                        <c:v>9908</c:v>
                      </c:pt>
                      <c:pt idx="31">
                        <c:v>9879</c:v>
                      </c:pt>
                      <c:pt idx="32">
                        <c:v>9843</c:v>
                      </c:pt>
                      <c:pt idx="33">
                        <c:v>9799</c:v>
                      </c:pt>
                      <c:pt idx="34">
                        <c:v>9745</c:v>
                      </c:pt>
                      <c:pt idx="35">
                        <c:v>9679</c:v>
                      </c:pt>
                      <c:pt idx="36">
                        <c:v>9600</c:v>
                      </c:pt>
                      <c:pt idx="37">
                        <c:v>9506</c:v>
                      </c:pt>
                      <c:pt idx="38">
                        <c:v>9395</c:v>
                      </c:pt>
                      <c:pt idx="39">
                        <c:v>9265</c:v>
                      </c:pt>
                      <c:pt idx="40">
                        <c:v>9115</c:v>
                      </c:pt>
                      <c:pt idx="41">
                        <c:v>8943</c:v>
                      </c:pt>
                      <c:pt idx="42">
                        <c:v>8749</c:v>
                      </c:pt>
                      <c:pt idx="43">
                        <c:v>8531</c:v>
                      </c:pt>
                      <c:pt idx="44">
                        <c:v>8289</c:v>
                      </c:pt>
                      <c:pt idx="45">
                        <c:v>8023</c:v>
                      </c:pt>
                      <c:pt idx="46">
                        <c:v>7733</c:v>
                      </c:pt>
                      <c:pt idx="47">
                        <c:v>7421</c:v>
                      </c:pt>
                      <c:pt idx="48">
                        <c:v>7088</c:v>
                      </c:pt>
                      <c:pt idx="49">
                        <c:v>6736</c:v>
                      </c:pt>
                      <c:pt idx="50">
                        <c:v>6368</c:v>
                      </c:pt>
                      <c:pt idx="51">
                        <c:v>5987</c:v>
                      </c:pt>
                      <c:pt idx="52">
                        <c:v>5596</c:v>
                      </c:pt>
                      <c:pt idx="53">
                        <c:v>5199</c:v>
                      </c:pt>
                      <c:pt idx="54">
                        <c:v>4801</c:v>
                      </c:pt>
                      <c:pt idx="55">
                        <c:v>4404</c:v>
                      </c:pt>
                      <c:pt idx="56">
                        <c:v>4013</c:v>
                      </c:pt>
                      <c:pt idx="57">
                        <c:v>3632</c:v>
                      </c:pt>
                      <c:pt idx="58">
                        <c:v>3264</c:v>
                      </c:pt>
                      <c:pt idx="59">
                        <c:v>2912</c:v>
                      </c:pt>
                      <c:pt idx="60">
                        <c:v>2579</c:v>
                      </c:pt>
                      <c:pt idx="61">
                        <c:v>2267</c:v>
                      </c:pt>
                      <c:pt idx="62">
                        <c:v>1977</c:v>
                      </c:pt>
                      <c:pt idx="63">
                        <c:v>1711</c:v>
                      </c:pt>
                      <c:pt idx="64">
                        <c:v>1469</c:v>
                      </c:pt>
                      <c:pt idx="65">
                        <c:v>1251</c:v>
                      </c:pt>
                      <c:pt idx="66">
                        <c:v>1057</c:v>
                      </c:pt>
                      <c:pt idx="67">
                        <c:v>885</c:v>
                      </c:pt>
                      <c:pt idx="68">
                        <c:v>735</c:v>
                      </c:pt>
                      <c:pt idx="69">
                        <c:v>605</c:v>
                      </c:pt>
                      <c:pt idx="70">
                        <c:v>494</c:v>
                      </c:pt>
                      <c:pt idx="71">
                        <c:v>400</c:v>
                      </c:pt>
                      <c:pt idx="72">
                        <c:v>321</c:v>
                      </c:pt>
                      <c:pt idx="73">
                        <c:v>255</c:v>
                      </c:pt>
                      <c:pt idx="74">
                        <c:v>201</c:v>
                      </c:pt>
                      <c:pt idx="75">
                        <c:v>157</c:v>
                      </c:pt>
                      <c:pt idx="76">
                        <c:v>121</c:v>
                      </c:pt>
                      <c:pt idx="77">
                        <c:v>92</c:v>
                      </c:pt>
                      <c:pt idx="78">
                        <c:v>69</c:v>
                      </c:pt>
                      <c:pt idx="79">
                        <c:v>51</c:v>
                      </c:pt>
                      <c:pt idx="80">
                        <c:v>37</c:v>
                      </c:pt>
                      <c:pt idx="81">
                        <c:v>26</c:v>
                      </c:pt>
                      <c:pt idx="82">
                        <c:v>18</c:v>
                      </c:pt>
                      <c:pt idx="83">
                        <c:v>12</c:v>
                      </c:pt>
                      <c:pt idx="84">
                        <c:v>7</c:v>
                      </c:pt>
                      <c:pt idx="85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Assembly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160</c:v>
                      </c:pt>
                      <c:pt idx="47">
                        <c:v>160</c:v>
                      </c:pt>
                      <c:pt idx="48">
                        <c:v>160</c:v>
                      </c:pt>
                      <c:pt idx="49">
                        <c:v>160</c:v>
                      </c:pt>
                      <c:pt idx="50">
                        <c:v>160</c:v>
                      </c:pt>
                      <c:pt idx="51">
                        <c:v>160</c:v>
                      </c:pt>
                      <c:pt idx="52">
                        <c:v>160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Supply Plan (NOP=4)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160</c:v>
                      </c:pt>
                      <c:pt idx="3">
                        <c:v>160</c:v>
                      </c:pt>
                      <c:pt idx="4">
                        <c:v>160</c:v>
                      </c:pt>
                      <c:pt idx="5">
                        <c:v>160</c:v>
                      </c:pt>
                      <c:pt idx="6">
                        <c:v>160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</c:v>
                      </c:pt>
                      <c:pt idx="10">
                        <c:v>160</c:v>
                      </c:pt>
                      <c:pt idx="11">
                        <c:v>160</c:v>
                      </c:pt>
                      <c:pt idx="12">
                        <c:v>160</c:v>
                      </c:pt>
                      <c:pt idx="13">
                        <c:v>160</c:v>
                      </c:pt>
                      <c:pt idx="14">
                        <c:v>160</c:v>
                      </c:pt>
                      <c:pt idx="15">
                        <c:v>160</c:v>
                      </c:pt>
                      <c:pt idx="16">
                        <c:v>160</c:v>
                      </c:pt>
                      <c:pt idx="17">
                        <c:v>160</c:v>
                      </c:pt>
                      <c:pt idx="18">
                        <c:v>160</c:v>
                      </c:pt>
                      <c:pt idx="19">
                        <c:v>160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160</c:v>
                      </c:pt>
                      <c:pt idx="32">
                        <c:v>160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160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160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Assembly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80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240</c:v>
                      </c:pt>
                      <c:pt idx="44">
                        <c:v>240</c:v>
                      </c:pt>
                      <c:pt idx="45">
                        <c:v>240</c:v>
                      </c:pt>
                      <c:pt idx="46">
                        <c:v>240</c:v>
                      </c:pt>
                      <c:pt idx="47">
                        <c:v>240</c:v>
                      </c:pt>
                      <c:pt idx="48">
                        <c:v>240</c:v>
                      </c:pt>
                      <c:pt idx="49">
                        <c:v>240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Supply Plan (NOP=6)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Sheet1!$L$3:$L$88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80</c:v>
                      </c:pt>
                      <c:pt idx="8">
                        <c:v>240</c:v>
                      </c:pt>
                      <c:pt idx="9">
                        <c:v>240</c:v>
                      </c:pt>
                      <c:pt idx="10">
                        <c:v>240</c:v>
                      </c:pt>
                      <c:pt idx="11">
                        <c:v>240</c:v>
                      </c:pt>
                      <c:pt idx="12">
                        <c:v>240</c:v>
                      </c:pt>
                      <c:pt idx="13">
                        <c:v>240</c:v>
                      </c:pt>
                      <c:pt idx="14">
                        <c:v>240</c:v>
                      </c:pt>
                      <c:pt idx="15">
                        <c:v>240</c:v>
                      </c:pt>
                      <c:pt idx="16">
                        <c:v>240</c:v>
                      </c:pt>
                      <c:pt idx="17">
                        <c:v>240</c:v>
                      </c:pt>
                      <c:pt idx="18">
                        <c:v>240</c:v>
                      </c:pt>
                      <c:pt idx="19">
                        <c:v>240</c:v>
                      </c:pt>
                      <c:pt idx="20">
                        <c:v>240</c:v>
                      </c:pt>
                      <c:pt idx="21">
                        <c:v>240</c:v>
                      </c:pt>
                      <c:pt idx="22">
                        <c:v>240</c:v>
                      </c:pt>
                      <c:pt idx="23">
                        <c:v>240</c:v>
                      </c:pt>
                      <c:pt idx="24">
                        <c:v>240</c:v>
                      </c:pt>
                      <c:pt idx="25">
                        <c:v>240</c:v>
                      </c:pt>
                      <c:pt idx="26">
                        <c:v>240</c:v>
                      </c:pt>
                      <c:pt idx="27">
                        <c:v>240</c:v>
                      </c:pt>
                      <c:pt idx="28">
                        <c:v>240</c:v>
                      </c:pt>
                      <c:pt idx="29">
                        <c:v>240</c:v>
                      </c:pt>
                      <c:pt idx="30">
                        <c:v>240</c:v>
                      </c:pt>
                      <c:pt idx="31">
                        <c:v>240</c:v>
                      </c:pt>
                      <c:pt idx="32">
                        <c:v>240</c:v>
                      </c:pt>
                      <c:pt idx="33">
                        <c:v>240</c:v>
                      </c:pt>
                      <c:pt idx="34">
                        <c:v>240</c:v>
                      </c:pt>
                      <c:pt idx="35">
                        <c:v>240</c:v>
                      </c:pt>
                      <c:pt idx="36">
                        <c:v>240</c:v>
                      </c:pt>
                      <c:pt idx="37">
                        <c:v>240</c:v>
                      </c:pt>
                      <c:pt idx="38">
                        <c:v>240</c:v>
                      </c:pt>
                      <c:pt idx="39">
                        <c:v>240</c:v>
                      </c:pt>
                      <c:pt idx="40">
                        <c:v>240</c:v>
                      </c:pt>
                      <c:pt idx="41">
                        <c:v>240</c:v>
                      </c:pt>
                      <c:pt idx="42">
                        <c:v>240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Assembly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Sheet1!$M$3:$M$88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18</c:v>
                      </c:pt>
                      <c:pt idx="15">
                        <c:v>23</c:v>
                      </c:pt>
                      <c:pt idx="16">
                        <c:v>29</c:v>
                      </c:pt>
                      <c:pt idx="17">
                        <c:v>36</c:v>
                      </c:pt>
                      <c:pt idx="18">
                        <c:v>44</c:v>
                      </c:pt>
                      <c:pt idx="19">
                        <c:v>54</c:v>
                      </c:pt>
                      <c:pt idx="20">
                        <c:v>208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280</c:v>
                      </c:pt>
                      <c:pt idx="42">
                        <c:v>280</c:v>
                      </c:pt>
                      <c:pt idx="43">
                        <c:v>280</c:v>
                      </c:pt>
                      <c:pt idx="44">
                        <c:v>280</c:v>
                      </c:pt>
                      <c:pt idx="45">
                        <c:v>280</c:v>
                      </c:pt>
                      <c:pt idx="46">
                        <c:v>280</c:v>
                      </c:pt>
                      <c:pt idx="47">
                        <c:v>280</c:v>
                      </c:pt>
                      <c:pt idx="48">
                        <c:v>266</c:v>
                      </c:pt>
                      <c:pt idx="49">
                        <c:v>242</c:v>
                      </c:pt>
                      <c:pt idx="50">
                        <c:v>218</c:v>
                      </c:pt>
                      <c:pt idx="51">
                        <c:v>194</c:v>
                      </c:pt>
                      <c:pt idx="52">
                        <c:v>172</c:v>
                      </c:pt>
                      <c:pt idx="53">
                        <c:v>150</c:v>
                      </c:pt>
                      <c:pt idx="54">
                        <c:v>130</c:v>
                      </c:pt>
                      <c:pt idx="55">
                        <c:v>111</c:v>
                      </c:pt>
                      <c:pt idx="56">
                        <c:v>94</c:v>
                      </c:pt>
                      <c:pt idx="57">
                        <c:v>79</c:v>
                      </c:pt>
                      <c:pt idx="58">
                        <c:v>66</c:v>
                      </c:pt>
                      <c:pt idx="59">
                        <c:v>54</c:v>
                      </c:pt>
                      <c:pt idx="60">
                        <c:v>44</c:v>
                      </c:pt>
                      <c:pt idx="61">
                        <c:v>36</c:v>
                      </c:pt>
                      <c:pt idx="62">
                        <c:v>29</c:v>
                      </c:pt>
                      <c:pt idx="63">
                        <c:v>23</c:v>
                      </c:pt>
                      <c:pt idx="64">
                        <c:v>18</c:v>
                      </c:pt>
                      <c:pt idx="65">
                        <c:v>14</c:v>
                      </c:pt>
                      <c:pt idx="66">
                        <c:v>11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4</c:v>
                      </c:pt>
                      <c:pt idx="71">
                        <c:v>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Supply Plan (NOP=7)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  <c:pt idx="71">
                        <c:v>51</c:v>
                      </c:pt>
                      <c:pt idx="72">
                        <c:v>52</c:v>
                      </c:pt>
                      <c:pt idx="73">
                        <c:v>53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56</c:v>
                      </c:pt>
                      <c:pt idx="77">
                        <c:v>57</c:v>
                      </c:pt>
                      <c:pt idx="78">
                        <c:v>58</c:v>
                      </c:pt>
                      <c:pt idx="79">
                        <c:v>59</c:v>
                      </c:pt>
                      <c:pt idx="80">
                        <c:v>60</c:v>
                      </c:pt>
                      <c:pt idx="81">
                        <c:v>61</c:v>
                      </c:pt>
                      <c:pt idx="82">
                        <c:v>62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Sheet1!$N$3:$N$88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23</c:v>
                      </c:pt>
                      <c:pt idx="9">
                        <c:v>29</c:v>
                      </c:pt>
                      <c:pt idx="10">
                        <c:v>36</c:v>
                      </c:pt>
                      <c:pt idx="11">
                        <c:v>44</c:v>
                      </c:pt>
                      <c:pt idx="12">
                        <c:v>54</c:v>
                      </c:pt>
                      <c:pt idx="13">
                        <c:v>208</c:v>
                      </c:pt>
                      <c:pt idx="14">
                        <c:v>280</c:v>
                      </c:pt>
                      <c:pt idx="15">
                        <c:v>280</c:v>
                      </c:pt>
                      <c:pt idx="16">
                        <c:v>280</c:v>
                      </c:pt>
                      <c:pt idx="17">
                        <c:v>280</c:v>
                      </c:pt>
                      <c:pt idx="18">
                        <c:v>280</c:v>
                      </c:pt>
                      <c:pt idx="19">
                        <c:v>280</c:v>
                      </c:pt>
                      <c:pt idx="20">
                        <c:v>280</c:v>
                      </c:pt>
                      <c:pt idx="21">
                        <c:v>280</c:v>
                      </c:pt>
                      <c:pt idx="22">
                        <c:v>280</c:v>
                      </c:pt>
                      <c:pt idx="23">
                        <c:v>280</c:v>
                      </c:pt>
                      <c:pt idx="24">
                        <c:v>280</c:v>
                      </c:pt>
                      <c:pt idx="25">
                        <c:v>280</c:v>
                      </c:pt>
                      <c:pt idx="26">
                        <c:v>280</c:v>
                      </c:pt>
                      <c:pt idx="27">
                        <c:v>280</c:v>
                      </c:pt>
                      <c:pt idx="28">
                        <c:v>280</c:v>
                      </c:pt>
                      <c:pt idx="29">
                        <c:v>280</c:v>
                      </c:pt>
                      <c:pt idx="30">
                        <c:v>280</c:v>
                      </c:pt>
                      <c:pt idx="31">
                        <c:v>280</c:v>
                      </c:pt>
                      <c:pt idx="32">
                        <c:v>280</c:v>
                      </c:pt>
                      <c:pt idx="33">
                        <c:v>280</c:v>
                      </c:pt>
                      <c:pt idx="34">
                        <c:v>280</c:v>
                      </c:pt>
                      <c:pt idx="35">
                        <c:v>280</c:v>
                      </c:pt>
                      <c:pt idx="36">
                        <c:v>280</c:v>
                      </c:pt>
                      <c:pt idx="37">
                        <c:v>280</c:v>
                      </c:pt>
                      <c:pt idx="38">
                        <c:v>280</c:v>
                      </c:pt>
                      <c:pt idx="39">
                        <c:v>280</c:v>
                      </c:pt>
                      <c:pt idx="40">
                        <c:v>280</c:v>
                      </c:pt>
                      <c:pt idx="41">
                        <c:v>266</c:v>
                      </c:pt>
                      <c:pt idx="42">
                        <c:v>242</c:v>
                      </c:pt>
                      <c:pt idx="43">
                        <c:v>218</c:v>
                      </c:pt>
                      <c:pt idx="44">
                        <c:v>194</c:v>
                      </c:pt>
                      <c:pt idx="45">
                        <c:v>172</c:v>
                      </c:pt>
                      <c:pt idx="46">
                        <c:v>150</c:v>
                      </c:pt>
                      <c:pt idx="47">
                        <c:v>130</c:v>
                      </c:pt>
                      <c:pt idx="48">
                        <c:v>111</c:v>
                      </c:pt>
                      <c:pt idx="49">
                        <c:v>94</c:v>
                      </c:pt>
                      <c:pt idx="50">
                        <c:v>79</c:v>
                      </c:pt>
                      <c:pt idx="51">
                        <c:v>66</c:v>
                      </c:pt>
                      <c:pt idx="52">
                        <c:v>54</c:v>
                      </c:pt>
                      <c:pt idx="53">
                        <c:v>44</c:v>
                      </c:pt>
                      <c:pt idx="54">
                        <c:v>36</c:v>
                      </c:pt>
                      <c:pt idx="55">
                        <c:v>29</c:v>
                      </c:pt>
                      <c:pt idx="56">
                        <c:v>23</c:v>
                      </c:pt>
                      <c:pt idx="57">
                        <c:v>18</c:v>
                      </c:pt>
                      <c:pt idx="58">
                        <c:v>14</c:v>
                      </c:pt>
                      <c:pt idx="59">
                        <c:v>11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4</c:v>
                      </c:pt>
                      <c:pt idx="64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029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5680"/>
        <c:crosses val="autoZero"/>
        <c:auto val="1"/>
        <c:lblAlgn val="ctr"/>
        <c:lblOffset val="100"/>
        <c:noMultiLvlLbl val="0"/>
      </c:catAx>
      <c:valAx>
        <c:axId val="5029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452437</xdr:colOff>
      <xdr:row>9</xdr:row>
      <xdr:rowOff>90487</xdr:rowOff>
    </xdr:from>
    <xdr:to>
      <xdr:col>22</xdr:col>
      <xdr:colOff>147637</xdr:colOff>
      <xdr:row>23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selection activeCell="T26" sqref="T26"/>
    </sheetView>
  </sheetViews>
  <sheetFormatPr defaultRowHeight="15" x14ac:dyDescent="0.25"/>
  <cols>
    <col min="1" max="1" width="5.140625" style="1" bestFit="1" customWidth="1"/>
    <col min="2" max="3" width="12" style="1" bestFit="1" customWidth="1"/>
    <col min="4" max="4" width="11.5703125" style="1" bestFit="1" customWidth="1"/>
    <col min="5" max="5" width="9.7109375" style="1" customWidth="1"/>
    <col min="6" max="7" width="10.85546875" style="1" customWidth="1"/>
    <col min="8" max="9" width="9.85546875" style="1" customWidth="1"/>
    <col min="10" max="10" width="9.140625" style="1"/>
    <col min="11" max="11" width="9.42578125" style="1" customWidth="1"/>
    <col min="12" max="12" width="9.140625" style="1"/>
    <col min="13" max="13" width="9.85546875" style="1" customWidth="1"/>
    <col min="14" max="15" width="9.140625" style="1"/>
    <col min="16" max="16" width="18" style="1" bestFit="1" customWidth="1"/>
    <col min="17" max="18" width="6.28515625" style="1" customWidth="1"/>
    <col min="19" max="19" width="6" style="1" customWidth="1"/>
    <col min="20" max="16384" width="9.140625" style="1"/>
  </cols>
  <sheetData>
    <row r="1" spans="1:20" x14ac:dyDescent="0.25">
      <c r="G1" s="12" t="s">
        <v>11</v>
      </c>
      <c r="H1" s="12"/>
      <c r="I1" s="12" t="s">
        <v>10</v>
      </c>
      <c r="J1" s="12"/>
      <c r="K1" s="12" t="s">
        <v>12</v>
      </c>
      <c r="L1" s="12"/>
      <c r="M1" s="12" t="s">
        <v>13</v>
      </c>
      <c r="N1" s="12"/>
    </row>
    <row r="2" spans="1:20" s="2" customFormat="1" ht="44.25" customHeight="1" x14ac:dyDescent="0.25">
      <c r="A2" s="4" t="s">
        <v>0</v>
      </c>
      <c r="B2" s="4" t="s">
        <v>1</v>
      </c>
      <c r="C2" s="4" t="s">
        <v>2</v>
      </c>
      <c r="D2" s="4" t="s">
        <v>4</v>
      </c>
      <c r="E2" s="4" t="s">
        <v>3</v>
      </c>
      <c r="F2" s="4" t="s">
        <v>5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20" s="3" customFormat="1" x14ac:dyDescent="0.25">
      <c r="A3" s="5">
        <v>-20</v>
      </c>
      <c r="B3" s="6">
        <v>0</v>
      </c>
      <c r="C3" s="6">
        <v>0</v>
      </c>
      <c r="D3" s="6">
        <v>0</v>
      </c>
      <c r="E3" s="6">
        <v>0</v>
      </c>
      <c r="F3" s="8">
        <f>SUM(E3:$E$88)</f>
        <v>10000</v>
      </c>
      <c r="G3" s="7"/>
      <c r="H3" s="5">
        <f>G10</f>
        <v>160</v>
      </c>
      <c r="I3" s="7"/>
      <c r="J3" s="5">
        <f>I10</f>
        <v>149</v>
      </c>
      <c r="K3" s="7"/>
      <c r="L3" s="5">
        <f>K10</f>
        <v>3</v>
      </c>
      <c r="M3" s="7"/>
      <c r="N3" s="5">
        <f>M10</f>
        <v>3</v>
      </c>
      <c r="P3" s="11" t="s">
        <v>7</v>
      </c>
      <c r="Q3" s="5">
        <v>5</v>
      </c>
      <c r="R3" s="5">
        <f>Q3</f>
        <v>5</v>
      </c>
      <c r="S3" s="5">
        <f>Q3</f>
        <v>5</v>
      </c>
      <c r="T3" s="5">
        <f>R3</f>
        <v>5</v>
      </c>
    </row>
    <row r="4" spans="1:20" s="3" customFormat="1" x14ac:dyDescent="0.25">
      <c r="A4" s="5">
        <v>-19</v>
      </c>
      <c r="B4" s="6">
        <v>0</v>
      </c>
      <c r="C4" s="6">
        <v>0</v>
      </c>
      <c r="D4" s="6">
        <v>0</v>
      </c>
      <c r="E4" s="6">
        <v>0</v>
      </c>
      <c r="F4" s="7">
        <f>SUM(E4:$E$88)</f>
        <v>10000</v>
      </c>
      <c r="G4" s="7"/>
      <c r="H4" s="5">
        <f t="shared" ref="H4:J67" si="0">G11</f>
        <v>160</v>
      </c>
      <c r="I4" s="7"/>
      <c r="J4" s="5">
        <f t="shared" si="0"/>
        <v>200</v>
      </c>
      <c r="K4" s="7"/>
      <c r="L4" s="5">
        <f t="shared" ref="L4:N4" si="1">K11</f>
        <v>4</v>
      </c>
      <c r="M4" s="7"/>
      <c r="N4" s="5">
        <f t="shared" si="1"/>
        <v>4</v>
      </c>
      <c r="P4" s="11" t="s">
        <v>8</v>
      </c>
      <c r="Q4" s="5">
        <v>8</v>
      </c>
      <c r="R4" s="5">
        <f>Q4</f>
        <v>8</v>
      </c>
      <c r="S4" s="5">
        <f>Q4</f>
        <v>8</v>
      </c>
      <c r="T4" s="5">
        <f>R4</f>
        <v>8</v>
      </c>
    </row>
    <row r="5" spans="1:20" s="3" customFormat="1" x14ac:dyDescent="0.25">
      <c r="A5" s="5">
        <v>-18</v>
      </c>
      <c r="B5" s="6">
        <v>0</v>
      </c>
      <c r="C5" s="6">
        <v>0</v>
      </c>
      <c r="D5" s="6">
        <v>0</v>
      </c>
      <c r="E5" s="6">
        <v>0</v>
      </c>
      <c r="F5" s="7">
        <f>SUM(E5:$E$88)</f>
        <v>10000</v>
      </c>
      <c r="G5" s="7"/>
      <c r="H5" s="5">
        <f t="shared" si="0"/>
        <v>160</v>
      </c>
      <c r="I5" s="7"/>
      <c r="J5" s="5">
        <f t="shared" si="0"/>
        <v>200</v>
      </c>
      <c r="K5" s="7"/>
      <c r="L5" s="5">
        <f t="shared" ref="L5:N5" si="2">K12</f>
        <v>5</v>
      </c>
      <c r="M5" s="7"/>
      <c r="N5" s="5">
        <f t="shared" si="2"/>
        <v>5</v>
      </c>
      <c r="P5" s="11" t="s">
        <v>9</v>
      </c>
      <c r="Q5" s="5">
        <v>4</v>
      </c>
      <c r="R5" s="5">
        <v>5</v>
      </c>
      <c r="S5" s="5">
        <v>6</v>
      </c>
      <c r="T5" s="5">
        <v>7</v>
      </c>
    </row>
    <row r="6" spans="1:20" s="3" customFormat="1" x14ac:dyDescent="0.25">
      <c r="A6" s="5">
        <v>-17</v>
      </c>
      <c r="B6" s="6">
        <v>0</v>
      </c>
      <c r="C6" s="6">
        <v>0</v>
      </c>
      <c r="D6" s="6">
        <v>0</v>
      </c>
      <c r="E6" s="6">
        <v>0</v>
      </c>
      <c r="F6" s="7">
        <f>SUM(E6:$E$88)</f>
        <v>10000</v>
      </c>
      <c r="G6" s="7"/>
      <c r="H6" s="5">
        <f t="shared" si="0"/>
        <v>160</v>
      </c>
      <c r="I6" s="7"/>
      <c r="J6" s="5">
        <f t="shared" si="0"/>
        <v>200</v>
      </c>
      <c r="K6" s="7"/>
      <c r="L6" s="5">
        <f t="shared" ref="L6:N6" si="3">K13</f>
        <v>6</v>
      </c>
      <c r="M6" s="7"/>
      <c r="N6" s="5">
        <f t="shared" si="3"/>
        <v>6</v>
      </c>
      <c r="P6" s="10" t="s">
        <v>6</v>
      </c>
      <c r="Q6" s="5">
        <f>Q3*Q4*Q5</f>
        <v>160</v>
      </c>
      <c r="R6" s="5">
        <f>Q3*Q4*R5</f>
        <v>200</v>
      </c>
      <c r="S6" s="5">
        <f>Q3*Q4*S5</f>
        <v>240</v>
      </c>
      <c r="T6" s="5">
        <f>R3*R4*T5</f>
        <v>280</v>
      </c>
    </row>
    <row r="7" spans="1:20" s="3" customFormat="1" x14ac:dyDescent="0.25">
      <c r="A7" s="5">
        <v>-16</v>
      </c>
      <c r="B7" s="6">
        <v>0</v>
      </c>
      <c r="C7" s="6">
        <v>0</v>
      </c>
      <c r="D7" s="6">
        <v>0</v>
      </c>
      <c r="E7" s="6">
        <v>0</v>
      </c>
      <c r="F7" s="7">
        <f>SUM(E7:$E$88)</f>
        <v>10000</v>
      </c>
      <c r="G7" s="7"/>
      <c r="H7" s="5">
        <f t="shared" si="0"/>
        <v>160</v>
      </c>
      <c r="I7" s="7"/>
      <c r="J7" s="5">
        <f t="shared" si="0"/>
        <v>200</v>
      </c>
      <c r="K7" s="7"/>
      <c r="L7" s="5">
        <f t="shared" ref="L7:N7" si="4">K14</f>
        <v>8</v>
      </c>
      <c r="M7" s="7"/>
      <c r="N7" s="5">
        <f t="shared" si="4"/>
        <v>8</v>
      </c>
    </row>
    <row r="8" spans="1:20" s="3" customFormat="1" x14ac:dyDescent="0.25">
      <c r="A8" s="5">
        <v>-15</v>
      </c>
      <c r="B8" s="6">
        <v>0</v>
      </c>
      <c r="C8" s="6">
        <v>0</v>
      </c>
      <c r="D8" s="6">
        <v>0</v>
      </c>
      <c r="E8" s="6">
        <v>0</v>
      </c>
      <c r="F8" s="7">
        <f>SUM(E8:$E$88)</f>
        <v>10000</v>
      </c>
      <c r="G8" s="7"/>
      <c r="H8" s="5">
        <f t="shared" si="0"/>
        <v>160</v>
      </c>
      <c r="I8" s="7"/>
      <c r="J8" s="5">
        <f t="shared" si="0"/>
        <v>200</v>
      </c>
      <c r="K8" s="7"/>
      <c r="L8" s="5">
        <f t="shared" ref="L8:N8" si="5">K15</f>
        <v>11</v>
      </c>
      <c r="M8" s="7"/>
      <c r="N8" s="5">
        <f t="shared" si="5"/>
        <v>11</v>
      </c>
    </row>
    <row r="9" spans="1:20" s="3" customFormat="1" x14ac:dyDescent="0.25">
      <c r="A9" s="5">
        <v>-14</v>
      </c>
      <c r="B9" s="6">
        <v>0</v>
      </c>
      <c r="C9" s="6">
        <v>0</v>
      </c>
      <c r="D9" s="6">
        <v>0</v>
      </c>
      <c r="E9" s="6">
        <v>0</v>
      </c>
      <c r="F9" s="7">
        <f>SUM(E9:$E$88)</f>
        <v>10000</v>
      </c>
      <c r="G9" s="7"/>
      <c r="H9" s="5">
        <f t="shared" si="0"/>
        <v>160</v>
      </c>
      <c r="I9" s="7"/>
      <c r="J9" s="5">
        <f t="shared" si="0"/>
        <v>200</v>
      </c>
      <c r="K9" s="7"/>
      <c r="L9" s="5">
        <f t="shared" ref="L9:N9" si="6">K16</f>
        <v>14</v>
      </c>
      <c r="M9" s="7"/>
      <c r="N9" s="5">
        <f t="shared" si="6"/>
        <v>14</v>
      </c>
    </row>
    <row r="10" spans="1:20" s="2" customFormat="1" x14ac:dyDescent="0.25">
      <c r="A10" s="5">
        <v>-13</v>
      </c>
      <c r="B10" s="6">
        <v>0</v>
      </c>
      <c r="C10" s="6">
        <v>0</v>
      </c>
      <c r="D10" s="6">
        <v>0</v>
      </c>
      <c r="E10" s="6">
        <v>0</v>
      </c>
      <c r="F10" s="7">
        <f>SUM(E10:$E$88)</f>
        <v>10000</v>
      </c>
      <c r="G10" s="7">
        <v>160</v>
      </c>
      <c r="H10" s="5">
        <f t="shared" si="0"/>
        <v>160</v>
      </c>
      <c r="I10" s="7">
        <v>149</v>
      </c>
      <c r="J10" s="5">
        <f t="shared" si="0"/>
        <v>200</v>
      </c>
      <c r="K10" s="7">
        <v>3</v>
      </c>
      <c r="L10" s="5">
        <f t="shared" ref="L10:N10" si="7">K17</f>
        <v>80</v>
      </c>
      <c r="M10" s="7">
        <v>3</v>
      </c>
      <c r="N10" s="5">
        <f t="shared" si="7"/>
        <v>18</v>
      </c>
    </row>
    <row r="11" spans="1:20" s="2" customFormat="1" x14ac:dyDescent="0.25">
      <c r="A11" s="5">
        <v>-12</v>
      </c>
      <c r="B11" s="6">
        <v>0</v>
      </c>
      <c r="C11" s="6">
        <v>0</v>
      </c>
      <c r="D11" s="6">
        <v>0</v>
      </c>
      <c r="E11" s="6">
        <v>0</v>
      </c>
      <c r="F11" s="7">
        <f>SUM(E11:$E$88)</f>
        <v>10000</v>
      </c>
      <c r="G11" s="7">
        <v>160</v>
      </c>
      <c r="H11" s="5">
        <f t="shared" si="0"/>
        <v>160</v>
      </c>
      <c r="I11" s="7">
        <v>200</v>
      </c>
      <c r="J11" s="5">
        <f t="shared" si="0"/>
        <v>200</v>
      </c>
      <c r="K11" s="7">
        <v>4</v>
      </c>
      <c r="L11" s="5">
        <f t="shared" ref="L11:N11" si="8">K18</f>
        <v>240</v>
      </c>
      <c r="M11" s="7">
        <v>4</v>
      </c>
      <c r="N11" s="5">
        <f t="shared" si="8"/>
        <v>23</v>
      </c>
    </row>
    <row r="12" spans="1:20" s="2" customFormat="1" x14ac:dyDescent="0.25">
      <c r="A12" s="5">
        <v>-11</v>
      </c>
      <c r="B12" s="6">
        <v>0</v>
      </c>
      <c r="C12" s="6">
        <v>0</v>
      </c>
      <c r="D12" s="6">
        <v>0</v>
      </c>
      <c r="E12" s="6">
        <v>0</v>
      </c>
      <c r="F12" s="7">
        <f>SUM(E12:$E$88)</f>
        <v>10000</v>
      </c>
      <c r="G12" s="7">
        <v>160</v>
      </c>
      <c r="H12" s="5">
        <f t="shared" si="0"/>
        <v>160</v>
      </c>
      <c r="I12" s="7">
        <v>200</v>
      </c>
      <c r="J12" s="5">
        <f t="shared" si="0"/>
        <v>200</v>
      </c>
      <c r="K12" s="7">
        <v>5</v>
      </c>
      <c r="L12" s="5">
        <f t="shared" ref="L12:N12" si="9">K19</f>
        <v>240</v>
      </c>
      <c r="M12" s="7">
        <v>5</v>
      </c>
      <c r="N12" s="5">
        <f t="shared" si="9"/>
        <v>29</v>
      </c>
    </row>
    <row r="13" spans="1:20" s="2" customFormat="1" x14ac:dyDescent="0.25">
      <c r="A13" s="5">
        <v>-10</v>
      </c>
      <c r="B13" s="6">
        <v>0</v>
      </c>
      <c r="C13" s="6">
        <v>0</v>
      </c>
      <c r="D13" s="6">
        <v>0</v>
      </c>
      <c r="E13" s="6">
        <v>0</v>
      </c>
      <c r="F13" s="7">
        <f>SUM(E13:$E$88)</f>
        <v>10000</v>
      </c>
      <c r="G13" s="7">
        <v>160</v>
      </c>
      <c r="H13" s="5">
        <f t="shared" si="0"/>
        <v>160</v>
      </c>
      <c r="I13" s="7">
        <v>200</v>
      </c>
      <c r="J13" s="5">
        <f t="shared" si="0"/>
        <v>200</v>
      </c>
      <c r="K13" s="7">
        <v>6</v>
      </c>
      <c r="L13" s="5">
        <f t="shared" ref="L13:N13" si="10">K20</f>
        <v>240</v>
      </c>
      <c r="M13" s="7">
        <v>6</v>
      </c>
      <c r="N13" s="5">
        <f t="shared" si="10"/>
        <v>36</v>
      </c>
    </row>
    <row r="14" spans="1:20" s="2" customFormat="1" x14ac:dyDescent="0.25">
      <c r="A14" s="5">
        <v>-9</v>
      </c>
      <c r="B14" s="6">
        <v>0</v>
      </c>
      <c r="C14" s="6">
        <v>0</v>
      </c>
      <c r="D14" s="6">
        <v>0</v>
      </c>
      <c r="E14" s="6">
        <v>0</v>
      </c>
      <c r="F14" s="7">
        <f>SUM(E14:$E$88)</f>
        <v>10000</v>
      </c>
      <c r="G14" s="7">
        <v>160</v>
      </c>
      <c r="H14" s="5">
        <f t="shared" si="0"/>
        <v>160</v>
      </c>
      <c r="I14" s="7">
        <v>200</v>
      </c>
      <c r="J14" s="5">
        <f t="shared" si="0"/>
        <v>200</v>
      </c>
      <c r="K14" s="7">
        <v>8</v>
      </c>
      <c r="L14" s="5">
        <f t="shared" ref="L14:N14" si="11">K21</f>
        <v>240</v>
      </c>
      <c r="M14" s="7">
        <v>8</v>
      </c>
      <c r="N14" s="5">
        <f t="shared" si="11"/>
        <v>44</v>
      </c>
    </row>
    <row r="15" spans="1:20" s="2" customFormat="1" x14ac:dyDescent="0.25">
      <c r="A15" s="5">
        <v>-8</v>
      </c>
      <c r="B15" s="6">
        <v>0</v>
      </c>
      <c r="C15" s="6">
        <v>0</v>
      </c>
      <c r="D15" s="6">
        <v>0</v>
      </c>
      <c r="E15" s="6">
        <v>0</v>
      </c>
      <c r="F15" s="7">
        <f>SUM(E15:$E$88)</f>
        <v>10000</v>
      </c>
      <c r="G15" s="7">
        <v>160</v>
      </c>
      <c r="H15" s="5">
        <f t="shared" si="0"/>
        <v>160</v>
      </c>
      <c r="I15" s="7">
        <v>200</v>
      </c>
      <c r="J15" s="5">
        <f t="shared" si="0"/>
        <v>200</v>
      </c>
      <c r="K15" s="7">
        <v>11</v>
      </c>
      <c r="L15" s="5">
        <f t="shared" ref="L15:N15" si="12">K22</f>
        <v>240</v>
      </c>
      <c r="M15" s="7">
        <v>11</v>
      </c>
      <c r="N15" s="5">
        <f t="shared" si="12"/>
        <v>54</v>
      </c>
    </row>
    <row r="16" spans="1:20" s="2" customFormat="1" x14ac:dyDescent="0.25">
      <c r="A16" s="5">
        <v>-7</v>
      </c>
      <c r="B16" s="6">
        <v>0</v>
      </c>
      <c r="C16" s="6">
        <v>0</v>
      </c>
      <c r="D16" s="6">
        <v>0</v>
      </c>
      <c r="E16" s="6">
        <v>0</v>
      </c>
      <c r="F16" s="7">
        <f>SUM(E16:$E$88)</f>
        <v>10000</v>
      </c>
      <c r="G16" s="7">
        <v>160</v>
      </c>
      <c r="H16" s="5">
        <f t="shared" si="0"/>
        <v>160</v>
      </c>
      <c r="I16" s="7">
        <v>200</v>
      </c>
      <c r="J16" s="5">
        <f t="shared" si="0"/>
        <v>200</v>
      </c>
      <c r="K16" s="7">
        <v>14</v>
      </c>
      <c r="L16" s="5">
        <f t="shared" ref="L16:N16" si="13">K23</f>
        <v>240</v>
      </c>
      <c r="M16" s="7">
        <v>14</v>
      </c>
      <c r="N16" s="5">
        <f t="shared" si="13"/>
        <v>208</v>
      </c>
    </row>
    <row r="17" spans="1:14" s="2" customFormat="1" x14ac:dyDescent="0.25">
      <c r="A17" s="5">
        <v>-6</v>
      </c>
      <c r="B17" s="6">
        <v>0</v>
      </c>
      <c r="C17" s="6">
        <v>0</v>
      </c>
      <c r="D17" s="6">
        <v>0</v>
      </c>
      <c r="E17" s="6">
        <v>0</v>
      </c>
      <c r="F17" s="7">
        <f>SUM(E17:$E$88)</f>
        <v>10000</v>
      </c>
      <c r="G17" s="7">
        <v>160</v>
      </c>
      <c r="H17" s="5">
        <f t="shared" si="0"/>
        <v>160</v>
      </c>
      <c r="I17" s="7">
        <v>200</v>
      </c>
      <c r="J17" s="5">
        <f t="shared" si="0"/>
        <v>200</v>
      </c>
      <c r="K17" s="7">
        <v>80</v>
      </c>
      <c r="L17" s="5">
        <f t="shared" ref="L17:N17" si="14">K24</f>
        <v>240</v>
      </c>
      <c r="M17" s="7">
        <v>18</v>
      </c>
      <c r="N17" s="5">
        <f t="shared" si="14"/>
        <v>280</v>
      </c>
    </row>
    <row r="18" spans="1:14" s="2" customFormat="1" x14ac:dyDescent="0.25">
      <c r="A18" s="5">
        <v>-5</v>
      </c>
      <c r="B18" s="6">
        <v>0</v>
      </c>
      <c r="C18" s="6">
        <v>0</v>
      </c>
      <c r="D18" s="6">
        <v>0</v>
      </c>
      <c r="E18" s="6">
        <v>0</v>
      </c>
      <c r="F18" s="7">
        <f>SUM(E18:$E$88)</f>
        <v>10000</v>
      </c>
      <c r="G18" s="7">
        <v>160</v>
      </c>
      <c r="H18" s="5">
        <f t="shared" si="0"/>
        <v>160</v>
      </c>
      <c r="I18" s="7">
        <v>200</v>
      </c>
      <c r="J18" s="5">
        <f t="shared" si="0"/>
        <v>200</v>
      </c>
      <c r="K18" s="7">
        <v>240</v>
      </c>
      <c r="L18" s="5">
        <f t="shared" ref="L18:N18" si="15">K25</f>
        <v>240</v>
      </c>
      <c r="M18" s="7">
        <v>23</v>
      </c>
      <c r="N18" s="5">
        <f t="shared" si="15"/>
        <v>280</v>
      </c>
    </row>
    <row r="19" spans="1:14" s="2" customFormat="1" x14ac:dyDescent="0.25">
      <c r="A19" s="5">
        <v>-4</v>
      </c>
      <c r="B19" s="6">
        <v>0</v>
      </c>
      <c r="C19" s="6">
        <v>0</v>
      </c>
      <c r="D19" s="6">
        <v>0</v>
      </c>
      <c r="E19" s="6">
        <v>0</v>
      </c>
      <c r="F19" s="7">
        <f>SUM(E19:$E$88)</f>
        <v>10000</v>
      </c>
      <c r="G19" s="7">
        <v>160</v>
      </c>
      <c r="H19" s="5">
        <f t="shared" si="0"/>
        <v>160</v>
      </c>
      <c r="I19" s="7">
        <v>200</v>
      </c>
      <c r="J19" s="5">
        <f t="shared" si="0"/>
        <v>200</v>
      </c>
      <c r="K19" s="7">
        <v>240</v>
      </c>
      <c r="L19" s="5">
        <f t="shared" ref="L19:N19" si="16">K26</f>
        <v>240</v>
      </c>
      <c r="M19" s="7">
        <v>29</v>
      </c>
      <c r="N19" s="5">
        <f t="shared" si="16"/>
        <v>280</v>
      </c>
    </row>
    <row r="20" spans="1:14" s="2" customFormat="1" x14ac:dyDescent="0.25">
      <c r="A20" s="5">
        <v>-3</v>
      </c>
      <c r="B20" s="6">
        <v>0</v>
      </c>
      <c r="C20" s="6">
        <v>0</v>
      </c>
      <c r="D20" s="6">
        <v>0</v>
      </c>
      <c r="E20" s="6">
        <v>0</v>
      </c>
      <c r="F20" s="7">
        <f>SUM(E20:$E$88)</f>
        <v>10000</v>
      </c>
      <c r="G20" s="7">
        <v>160</v>
      </c>
      <c r="H20" s="5">
        <f t="shared" si="0"/>
        <v>160</v>
      </c>
      <c r="I20" s="7">
        <v>200</v>
      </c>
      <c r="J20" s="5">
        <f t="shared" si="0"/>
        <v>200</v>
      </c>
      <c r="K20" s="7">
        <v>240</v>
      </c>
      <c r="L20" s="5">
        <f t="shared" ref="L20:N20" si="17">K27</f>
        <v>240</v>
      </c>
      <c r="M20" s="7">
        <v>36</v>
      </c>
      <c r="N20" s="5">
        <f t="shared" si="17"/>
        <v>280</v>
      </c>
    </row>
    <row r="21" spans="1:14" s="2" customFormat="1" x14ac:dyDescent="0.25">
      <c r="A21" s="5">
        <v>-2</v>
      </c>
      <c r="B21" s="6">
        <v>0</v>
      </c>
      <c r="C21" s="6">
        <v>0</v>
      </c>
      <c r="D21" s="6">
        <v>0</v>
      </c>
      <c r="E21" s="6">
        <v>0</v>
      </c>
      <c r="F21" s="7">
        <f>SUM(E21:$E$88)</f>
        <v>10000</v>
      </c>
      <c r="G21" s="7">
        <v>160</v>
      </c>
      <c r="H21" s="5">
        <f t="shared" si="0"/>
        <v>160</v>
      </c>
      <c r="I21" s="7">
        <v>200</v>
      </c>
      <c r="J21" s="5">
        <f t="shared" si="0"/>
        <v>200</v>
      </c>
      <c r="K21" s="7">
        <v>240</v>
      </c>
      <c r="L21" s="5">
        <f t="shared" ref="L21:N21" si="18">K28</f>
        <v>240</v>
      </c>
      <c r="M21" s="7">
        <v>44</v>
      </c>
      <c r="N21" s="5">
        <f t="shared" si="18"/>
        <v>280</v>
      </c>
    </row>
    <row r="22" spans="1:14" s="2" customFormat="1" x14ac:dyDescent="0.25">
      <c r="A22" s="5">
        <v>-1</v>
      </c>
      <c r="B22" s="6">
        <v>0</v>
      </c>
      <c r="C22" s="6">
        <v>0</v>
      </c>
      <c r="D22" s="6">
        <v>0</v>
      </c>
      <c r="E22" s="6">
        <v>0</v>
      </c>
      <c r="F22" s="7">
        <f>SUM(E22:$E$88)</f>
        <v>10000</v>
      </c>
      <c r="G22" s="7">
        <v>160</v>
      </c>
      <c r="H22" s="5">
        <f t="shared" si="0"/>
        <v>160</v>
      </c>
      <c r="I22" s="7">
        <v>200</v>
      </c>
      <c r="J22" s="5">
        <f t="shared" si="0"/>
        <v>200</v>
      </c>
      <c r="K22" s="7">
        <v>240</v>
      </c>
      <c r="L22" s="5">
        <f t="shared" ref="L22:N22" si="19">K29</f>
        <v>240</v>
      </c>
      <c r="M22" s="7">
        <v>54</v>
      </c>
      <c r="N22" s="5">
        <f t="shared" si="19"/>
        <v>280</v>
      </c>
    </row>
    <row r="23" spans="1:14" s="2" customFormat="1" x14ac:dyDescent="0.25">
      <c r="A23" s="5">
        <v>0</v>
      </c>
      <c r="B23" s="6">
        <v>0</v>
      </c>
      <c r="C23" s="6">
        <v>0</v>
      </c>
      <c r="D23" s="6">
        <v>0</v>
      </c>
      <c r="E23" s="6">
        <v>0</v>
      </c>
      <c r="F23" s="7">
        <f>SUM(E23:$E$88)</f>
        <v>10000</v>
      </c>
      <c r="G23" s="7">
        <v>160</v>
      </c>
      <c r="H23" s="5">
        <f t="shared" si="0"/>
        <v>160</v>
      </c>
      <c r="I23" s="7">
        <v>200</v>
      </c>
      <c r="J23" s="5">
        <f t="shared" si="0"/>
        <v>200</v>
      </c>
      <c r="K23" s="7">
        <v>240</v>
      </c>
      <c r="L23" s="5">
        <f t="shared" ref="L23:N23" si="20">K30</f>
        <v>240</v>
      </c>
      <c r="M23" s="7">
        <v>208</v>
      </c>
      <c r="N23" s="5">
        <f t="shared" si="20"/>
        <v>280</v>
      </c>
    </row>
    <row r="24" spans="1:14" x14ac:dyDescent="0.25">
      <c r="A24" s="7">
        <v>1</v>
      </c>
      <c r="B24" s="7">
        <f>_xlfn.NORM.DIST(A24,33,10,FALSE)</f>
        <v>2.3840882014648405E-4</v>
      </c>
      <c r="C24" s="7">
        <f>B24*9989</f>
        <v>2.381465704443229</v>
      </c>
      <c r="D24" s="7">
        <f>ROUNDUP(C24,0)</f>
        <v>3</v>
      </c>
      <c r="E24" s="7">
        <f>D24</f>
        <v>3</v>
      </c>
      <c r="F24" s="7">
        <f>SUM(E24:$E$88)</f>
        <v>10000</v>
      </c>
      <c r="G24" s="7">
        <v>160</v>
      </c>
      <c r="H24" s="5">
        <f t="shared" si="0"/>
        <v>160</v>
      </c>
      <c r="I24" s="7">
        <v>200</v>
      </c>
      <c r="J24" s="5">
        <f t="shared" si="0"/>
        <v>200</v>
      </c>
      <c r="K24" s="7">
        <v>240</v>
      </c>
      <c r="L24" s="5">
        <f t="shared" ref="L24:N24" si="21">K31</f>
        <v>240</v>
      </c>
      <c r="M24" s="7">
        <v>280</v>
      </c>
      <c r="N24" s="5">
        <f t="shared" si="21"/>
        <v>280</v>
      </c>
    </row>
    <row r="25" spans="1:14" x14ac:dyDescent="0.25">
      <c r="A25" s="7">
        <v>2</v>
      </c>
      <c r="B25" s="7">
        <f>_xlfn.NORM.DIST(A25,33,10,FALSE)</f>
        <v>3.2668190561999186E-4</v>
      </c>
      <c r="C25" s="7">
        <f t="shared" ref="C25:C88" si="22">B25*9989</f>
        <v>3.2632255552380989</v>
      </c>
      <c r="D25" s="7">
        <f>ROUNDUP(C25,0)</f>
        <v>4</v>
      </c>
      <c r="E25" s="7">
        <f t="shared" ref="E25:E88" si="23">D25</f>
        <v>4</v>
      </c>
      <c r="F25" s="7">
        <f>SUM(E25:$E$88)</f>
        <v>9997</v>
      </c>
      <c r="G25" s="7">
        <v>160</v>
      </c>
      <c r="H25" s="5">
        <f t="shared" si="0"/>
        <v>160</v>
      </c>
      <c r="I25" s="7">
        <v>200</v>
      </c>
      <c r="J25" s="5">
        <f t="shared" si="0"/>
        <v>200</v>
      </c>
      <c r="K25" s="7">
        <v>240</v>
      </c>
      <c r="L25" s="5">
        <f t="shared" ref="L25:N25" si="24">K32</f>
        <v>240</v>
      </c>
      <c r="M25" s="7">
        <v>280</v>
      </c>
      <c r="N25" s="5">
        <f t="shared" si="24"/>
        <v>280</v>
      </c>
    </row>
    <row r="26" spans="1:14" x14ac:dyDescent="0.25">
      <c r="A26" s="7">
        <v>3</v>
      </c>
      <c r="B26" s="7">
        <f>_xlfn.NORM.DIST(A26,33,10,FALSE)</f>
        <v>4.4318484119380076E-4</v>
      </c>
      <c r="C26" s="7">
        <f t="shared" si="22"/>
        <v>4.4269733786848757</v>
      </c>
      <c r="D26" s="7">
        <f>ROUNDUP(C26,0)</f>
        <v>5</v>
      </c>
      <c r="E26" s="7">
        <f t="shared" si="23"/>
        <v>5</v>
      </c>
      <c r="F26" s="7">
        <f>SUM(E26:$E$88)</f>
        <v>9993</v>
      </c>
      <c r="G26" s="7">
        <v>160</v>
      </c>
      <c r="H26" s="5">
        <f t="shared" si="0"/>
        <v>160</v>
      </c>
      <c r="I26" s="7">
        <v>200</v>
      </c>
      <c r="J26" s="5">
        <f t="shared" si="0"/>
        <v>200</v>
      </c>
      <c r="K26" s="7">
        <v>240</v>
      </c>
      <c r="L26" s="5">
        <f t="shared" ref="L26:N26" si="25">K33</f>
        <v>240</v>
      </c>
      <c r="M26" s="7">
        <v>280</v>
      </c>
      <c r="N26" s="5">
        <f t="shared" si="25"/>
        <v>280</v>
      </c>
    </row>
    <row r="27" spans="1:14" x14ac:dyDescent="0.25">
      <c r="A27" s="7">
        <v>4</v>
      </c>
      <c r="B27" s="7">
        <f>_xlfn.NORM.DIST(A27,33,10,FALSE)</f>
        <v>5.9525324197758534E-4</v>
      </c>
      <c r="C27" s="7">
        <f t="shared" si="22"/>
        <v>5.9459846341141001</v>
      </c>
      <c r="D27" s="7">
        <f>ROUNDUP(C27,0)</f>
        <v>6</v>
      </c>
      <c r="E27" s="7">
        <f t="shared" si="23"/>
        <v>6</v>
      </c>
      <c r="F27" s="7">
        <f>SUM(E27:$E$88)</f>
        <v>9988</v>
      </c>
      <c r="G27" s="7">
        <v>160</v>
      </c>
      <c r="H27" s="5">
        <f t="shared" si="0"/>
        <v>160</v>
      </c>
      <c r="I27" s="7">
        <v>200</v>
      </c>
      <c r="J27" s="5">
        <f t="shared" si="0"/>
        <v>200</v>
      </c>
      <c r="K27" s="7">
        <v>240</v>
      </c>
      <c r="L27" s="5">
        <f t="shared" ref="L27:N27" si="26">K34</f>
        <v>240</v>
      </c>
      <c r="M27" s="7">
        <v>280</v>
      </c>
      <c r="N27" s="5">
        <f t="shared" si="26"/>
        <v>280</v>
      </c>
    </row>
    <row r="28" spans="1:14" x14ac:dyDescent="0.25">
      <c r="A28" s="7">
        <v>5</v>
      </c>
      <c r="B28" s="7">
        <f>_xlfn.NORM.DIST(A28,33,10,FALSE)</f>
        <v>7.9154515829799694E-4</v>
      </c>
      <c r="C28" s="7">
        <f t="shared" si="22"/>
        <v>7.9067445862386911</v>
      </c>
      <c r="D28" s="7">
        <f>ROUNDUP(C28,0)</f>
        <v>8</v>
      </c>
      <c r="E28" s="7">
        <f t="shared" si="23"/>
        <v>8</v>
      </c>
      <c r="F28" s="7">
        <f>SUM(E28:$E$88)</f>
        <v>9982</v>
      </c>
      <c r="G28" s="7">
        <v>160</v>
      </c>
      <c r="H28" s="5">
        <f t="shared" si="0"/>
        <v>160</v>
      </c>
      <c r="I28" s="7">
        <v>200</v>
      </c>
      <c r="J28" s="5">
        <f t="shared" si="0"/>
        <v>200</v>
      </c>
      <c r="K28" s="7">
        <v>240</v>
      </c>
      <c r="L28" s="5">
        <f t="shared" ref="L28:N28" si="27">K35</f>
        <v>240</v>
      </c>
      <c r="M28" s="7">
        <v>280</v>
      </c>
      <c r="N28" s="5">
        <f t="shared" si="27"/>
        <v>280</v>
      </c>
    </row>
    <row r="29" spans="1:14" x14ac:dyDescent="0.25">
      <c r="A29" s="7">
        <v>6</v>
      </c>
      <c r="B29" s="7">
        <f>_xlfn.NORM.DIST(A29,33,10,FALSE)</f>
        <v>1.0420934814422591E-3</v>
      </c>
      <c r="C29" s="7">
        <f t="shared" si="22"/>
        <v>10.409471786126726</v>
      </c>
      <c r="D29" s="7">
        <f>ROUNDUP(C29,0)</f>
        <v>11</v>
      </c>
      <c r="E29" s="7">
        <f t="shared" si="23"/>
        <v>11</v>
      </c>
      <c r="F29" s="7">
        <f>SUM(E29:$E$88)</f>
        <v>9974</v>
      </c>
      <c r="G29" s="7">
        <v>160</v>
      </c>
      <c r="H29" s="5">
        <f t="shared" si="0"/>
        <v>160</v>
      </c>
      <c r="I29" s="7">
        <v>200</v>
      </c>
      <c r="J29" s="5">
        <f t="shared" si="0"/>
        <v>200</v>
      </c>
      <c r="K29" s="7">
        <v>240</v>
      </c>
      <c r="L29" s="5">
        <f t="shared" ref="L29:N29" si="28">K36</f>
        <v>240</v>
      </c>
      <c r="M29" s="7">
        <v>280</v>
      </c>
      <c r="N29" s="5">
        <f t="shared" si="28"/>
        <v>280</v>
      </c>
    </row>
    <row r="30" spans="1:14" x14ac:dyDescent="0.25">
      <c r="A30" s="7">
        <v>7</v>
      </c>
      <c r="B30" s="7">
        <f>_xlfn.NORM.DIST(A30,33,10,FALSE)</f>
        <v>1.3582969233685612E-3</v>
      </c>
      <c r="C30" s="7">
        <f t="shared" si="22"/>
        <v>13.568027967528558</v>
      </c>
      <c r="D30" s="7">
        <f>ROUNDUP(C30,0)</f>
        <v>14</v>
      </c>
      <c r="E30" s="7">
        <f t="shared" si="23"/>
        <v>14</v>
      </c>
      <c r="F30" s="7">
        <f>SUM(E30:$E$88)</f>
        <v>9963</v>
      </c>
      <c r="G30" s="7">
        <v>160</v>
      </c>
      <c r="H30" s="5">
        <f t="shared" si="0"/>
        <v>160</v>
      </c>
      <c r="I30" s="7">
        <v>200</v>
      </c>
      <c r="J30" s="5">
        <f t="shared" si="0"/>
        <v>200</v>
      </c>
      <c r="K30" s="7">
        <v>240</v>
      </c>
      <c r="L30" s="5">
        <f t="shared" ref="L30:N30" si="29">K37</f>
        <v>240</v>
      </c>
      <c r="M30" s="7">
        <v>280</v>
      </c>
      <c r="N30" s="5">
        <f t="shared" si="29"/>
        <v>280</v>
      </c>
    </row>
    <row r="31" spans="1:14" x14ac:dyDescent="0.25">
      <c r="A31" s="7">
        <v>8</v>
      </c>
      <c r="B31" s="7">
        <f>_xlfn.NORM.DIST(A31,33,10,FALSE)</f>
        <v>1.752830049356854E-3</v>
      </c>
      <c r="C31" s="7">
        <f t="shared" si="22"/>
        <v>17.509019363025615</v>
      </c>
      <c r="D31" s="7">
        <f>ROUNDUP(C31,0)</f>
        <v>18</v>
      </c>
      <c r="E31" s="7">
        <f t="shared" si="23"/>
        <v>18</v>
      </c>
      <c r="F31" s="7">
        <f>SUM(E31:$E$88)</f>
        <v>9949</v>
      </c>
      <c r="G31" s="7">
        <v>160</v>
      </c>
      <c r="H31" s="5">
        <f t="shared" si="0"/>
        <v>160</v>
      </c>
      <c r="I31" s="7">
        <v>200</v>
      </c>
      <c r="J31" s="5">
        <f t="shared" si="0"/>
        <v>200</v>
      </c>
      <c r="K31" s="7">
        <v>240</v>
      </c>
      <c r="L31" s="5">
        <f t="shared" ref="L31:N31" si="30">K38</f>
        <v>240</v>
      </c>
      <c r="M31" s="7">
        <v>280</v>
      </c>
      <c r="N31" s="5">
        <f t="shared" si="30"/>
        <v>280</v>
      </c>
    </row>
    <row r="32" spans="1:14" x14ac:dyDescent="0.25">
      <c r="A32" s="7">
        <v>9</v>
      </c>
      <c r="B32" s="7">
        <f>_xlfn.NORM.DIST(A32,33,10,FALSE)</f>
        <v>2.2394530294842902E-3</v>
      </c>
      <c r="C32" s="7">
        <f t="shared" si="22"/>
        <v>22.369896311518573</v>
      </c>
      <c r="D32" s="7">
        <f>ROUNDUP(C32,0)</f>
        <v>23</v>
      </c>
      <c r="E32" s="7">
        <f t="shared" si="23"/>
        <v>23</v>
      </c>
      <c r="F32" s="7">
        <f>SUM(E32:$E$88)</f>
        <v>9931</v>
      </c>
      <c r="G32" s="7">
        <v>160</v>
      </c>
      <c r="H32" s="5">
        <f t="shared" si="0"/>
        <v>160</v>
      </c>
      <c r="I32" s="7">
        <v>200</v>
      </c>
      <c r="J32" s="5">
        <f t="shared" si="0"/>
        <v>200</v>
      </c>
      <c r="K32" s="7">
        <v>240</v>
      </c>
      <c r="L32" s="5">
        <f t="shared" ref="L32:N32" si="31">K39</f>
        <v>240</v>
      </c>
      <c r="M32" s="7">
        <v>280</v>
      </c>
      <c r="N32" s="5">
        <f t="shared" si="31"/>
        <v>280</v>
      </c>
    </row>
    <row r="33" spans="1:14" x14ac:dyDescent="0.25">
      <c r="A33" s="7">
        <v>10</v>
      </c>
      <c r="B33" s="7">
        <f>_xlfn.NORM.DIST(A33,33,10,FALSE)</f>
        <v>2.8327037741601186E-3</v>
      </c>
      <c r="C33" s="7">
        <f t="shared" si="22"/>
        <v>28.295878000085423</v>
      </c>
      <c r="D33" s="7">
        <f>ROUNDUP(C33,0)</f>
        <v>29</v>
      </c>
      <c r="E33" s="7">
        <f t="shared" si="23"/>
        <v>29</v>
      </c>
      <c r="F33" s="7">
        <f>SUM(E33:$E$88)</f>
        <v>9908</v>
      </c>
      <c r="G33" s="7">
        <v>160</v>
      </c>
      <c r="H33" s="5">
        <f t="shared" si="0"/>
        <v>160</v>
      </c>
      <c r="I33" s="7">
        <v>200</v>
      </c>
      <c r="J33" s="5">
        <f t="shared" si="0"/>
        <v>200</v>
      </c>
      <c r="K33" s="7">
        <v>240</v>
      </c>
      <c r="L33" s="5">
        <f t="shared" ref="L33:N33" si="32">K40</f>
        <v>240</v>
      </c>
      <c r="M33" s="7">
        <v>280</v>
      </c>
      <c r="N33" s="5">
        <f t="shared" si="32"/>
        <v>280</v>
      </c>
    </row>
    <row r="34" spans="1:14" x14ac:dyDescent="0.25">
      <c r="A34" s="7">
        <v>11</v>
      </c>
      <c r="B34" s="7">
        <f>_xlfn.NORM.DIST(A34,33,10,FALSE)</f>
        <v>3.5474592846231421E-3</v>
      </c>
      <c r="C34" s="7">
        <f t="shared" si="22"/>
        <v>35.435570794100563</v>
      </c>
      <c r="D34" s="7">
        <f>ROUNDUP(C34,0)</f>
        <v>36</v>
      </c>
      <c r="E34" s="7">
        <f t="shared" si="23"/>
        <v>36</v>
      </c>
      <c r="F34" s="7">
        <f>SUM(E34:$E$88)</f>
        <v>9879</v>
      </c>
      <c r="G34" s="7">
        <v>160</v>
      </c>
      <c r="H34" s="5">
        <f t="shared" si="0"/>
        <v>160</v>
      </c>
      <c r="I34" s="7">
        <v>200</v>
      </c>
      <c r="J34" s="5">
        <f t="shared" si="0"/>
        <v>200</v>
      </c>
      <c r="K34" s="7">
        <v>240</v>
      </c>
      <c r="L34" s="5">
        <f t="shared" ref="L34:N34" si="33">K41</f>
        <v>240</v>
      </c>
      <c r="M34" s="7">
        <v>280</v>
      </c>
      <c r="N34" s="5">
        <f t="shared" si="33"/>
        <v>280</v>
      </c>
    </row>
    <row r="35" spans="1:14" x14ac:dyDescent="0.25">
      <c r="A35" s="7">
        <v>12</v>
      </c>
      <c r="B35" s="7">
        <f>_xlfn.NORM.DIST(A35,33,10,FALSE)</f>
        <v>4.3983595980427196E-3</v>
      </c>
      <c r="C35" s="7">
        <f t="shared" si="22"/>
        <v>43.935214024848726</v>
      </c>
      <c r="D35" s="7">
        <f>ROUNDUP(C35,0)</f>
        <v>44</v>
      </c>
      <c r="E35" s="7">
        <f t="shared" si="23"/>
        <v>44</v>
      </c>
      <c r="F35" s="7">
        <f>SUM(E35:$E$88)</f>
        <v>9843</v>
      </c>
      <c r="G35" s="7">
        <v>160</v>
      </c>
      <c r="H35" s="5">
        <f t="shared" si="0"/>
        <v>160</v>
      </c>
      <c r="I35" s="7">
        <v>200</v>
      </c>
      <c r="J35" s="5">
        <f t="shared" si="0"/>
        <v>200</v>
      </c>
      <c r="K35" s="7">
        <v>240</v>
      </c>
      <c r="L35" s="5">
        <f t="shared" ref="L35:N35" si="34">K42</f>
        <v>240</v>
      </c>
      <c r="M35" s="7">
        <v>280</v>
      </c>
      <c r="N35" s="5">
        <f t="shared" si="34"/>
        <v>280</v>
      </c>
    </row>
    <row r="36" spans="1:14" x14ac:dyDescent="0.25">
      <c r="A36" s="7">
        <v>13</v>
      </c>
      <c r="B36" s="7">
        <f>_xlfn.NORM.DIST(A36,33,10,FALSE)</f>
        <v>5.3990966513188061E-3</v>
      </c>
      <c r="C36" s="7">
        <f t="shared" si="22"/>
        <v>53.931576450023556</v>
      </c>
      <c r="D36" s="7">
        <f>ROUNDUP(C36,0)</f>
        <v>54</v>
      </c>
      <c r="E36" s="7">
        <f t="shared" si="23"/>
        <v>54</v>
      </c>
      <c r="F36" s="7">
        <f>SUM(E36:$E$88)</f>
        <v>9799</v>
      </c>
      <c r="G36" s="7">
        <v>160</v>
      </c>
      <c r="H36" s="5">
        <f t="shared" si="0"/>
        <v>160</v>
      </c>
      <c r="I36" s="7">
        <v>200</v>
      </c>
      <c r="J36" s="5">
        <f t="shared" si="0"/>
        <v>200</v>
      </c>
      <c r="K36" s="7">
        <v>240</v>
      </c>
      <c r="L36" s="5">
        <f t="shared" ref="L36:N36" si="35">K43</f>
        <v>240</v>
      </c>
      <c r="M36" s="7">
        <v>280</v>
      </c>
      <c r="N36" s="5">
        <f t="shared" si="35"/>
        <v>280</v>
      </c>
    </row>
    <row r="37" spans="1:14" x14ac:dyDescent="0.25">
      <c r="A37" s="7">
        <v>14</v>
      </c>
      <c r="B37" s="7">
        <f>_xlfn.NORM.DIST(A37,33,10,FALSE)</f>
        <v>6.5615814774676604E-3</v>
      </c>
      <c r="C37" s="7">
        <f t="shared" si="22"/>
        <v>65.543637378424464</v>
      </c>
      <c r="D37" s="7">
        <f>ROUNDUP(C37,0)</f>
        <v>66</v>
      </c>
      <c r="E37" s="7">
        <f t="shared" si="23"/>
        <v>66</v>
      </c>
      <c r="F37" s="7">
        <f>SUM(E37:$E$88)</f>
        <v>9745</v>
      </c>
      <c r="G37" s="7">
        <v>160</v>
      </c>
      <c r="H37" s="5">
        <f t="shared" si="0"/>
        <v>160</v>
      </c>
      <c r="I37" s="7">
        <v>200</v>
      </c>
      <c r="J37" s="5">
        <f t="shared" si="0"/>
        <v>200</v>
      </c>
      <c r="K37" s="7">
        <v>240</v>
      </c>
      <c r="L37" s="5">
        <f t="shared" ref="L37:N37" si="36">K44</f>
        <v>240</v>
      </c>
      <c r="M37" s="7">
        <v>280</v>
      </c>
      <c r="N37" s="5">
        <f t="shared" si="36"/>
        <v>280</v>
      </c>
    </row>
    <row r="38" spans="1:14" x14ac:dyDescent="0.25">
      <c r="A38" s="7">
        <v>15</v>
      </c>
      <c r="B38" s="7">
        <f>_xlfn.NORM.DIST(A38,33,10,FALSE)</f>
        <v>7.8950158300894139E-3</v>
      </c>
      <c r="C38" s="7">
        <f t="shared" si="22"/>
        <v>78.86331312676316</v>
      </c>
      <c r="D38" s="7">
        <f>ROUNDUP(C38,0)</f>
        <v>79</v>
      </c>
      <c r="E38" s="7">
        <f t="shared" si="23"/>
        <v>79</v>
      </c>
      <c r="F38" s="7">
        <f>SUM(E38:$E$88)</f>
        <v>9679</v>
      </c>
      <c r="G38" s="7">
        <v>160</v>
      </c>
      <c r="H38" s="5">
        <f t="shared" si="0"/>
        <v>160</v>
      </c>
      <c r="I38" s="7">
        <v>200</v>
      </c>
      <c r="J38" s="5">
        <f t="shared" si="0"/>
        <v>200</v>
      </c>
      <c r="K38" s="7">
        <v>240</v>
      </c>
      <c r="L38" s="5">
        <f t="shared" ref="L38:N38" si="37">K45</f>
        <v>240</v>
      </c>
      <c r="M38" s="7">
        <v>280</v>
      </c>
      <c r="N38" s="5">
        <f t="shared" si="37"/>
        <v>280</v>
      </c>
    </row>
    <row r="39" spans="1:14" x14ac:dyDescent="0.25">
      <c r="A39" s="7">
        <v>16</v>
      </c>
      <c r="B39" s="7">
        <f>_xlfn.NORM.DIST(A39,33,10,FALSE)</f>
        <v>9.4049077376886937E-3</v>
      </c>
      <c r="C39" s="7">
        <f t="shared" si="22"/>
        <v>93.945623391772358</v>
      </c>
      <c r="D39" s="7">
        <f>ROUNDUP(C39,0)</f>
        <v>94</v>
      </c>
      <c r="E39" s="7">
        <f t="shared" si="23"/>
        <v>94</v>
      </c>
      <c r="F39" s="7">
        <f>SUM(E39:$E$88)</f>
        <v>9600</v>
      </c>
      <c r="G39" s="7">
        <v>160</v>
      </c>
      <c r="H39" s="5">
        <f t="shared" si="0"/>
        <v>160</v>
      </c>
      <c r="I39" s="7">
        <v>200</v>
      </c>
      <c r="J39" s="5">
        <f t="shared" si="0"/>
        <v>200</v>
      </c>
      <c r="K39" s="7">
        <v>240</v>
      </c>
      <c r="L39" s="5">
        <f t="shared" ref="L39:N39" si="38">K46</f>
        <v>240</v>
      </c>
      <c r="M39" s="7">
        <v>280</v>
      </c>
      <c r="N39" s="5">
        <f t="shared" si="38"/>
        <v>280</v>
      </c>
    </row>
    <row r="40" spans="1:14" x14ac:dyDescent="0.25">
      <c r="A40" s="7">
        <v>17</v>
      </c>
      <c r="B40" s="7">
        <f>_xlfn.NORM.DIST(A40,33,10,FALSE)</f>
        <v>1.1092083467945555E-2</v>
      </c>
      <c r="C40" s="7">
        <f t="shared" si="22"/>
        <v>110.79882176130815</v>
      </c>
      <c r="D40" s="7">
        <f>ROUNDUP(C40,0)</f>
        <v>111</v>
      </c>
      <c r="E40" s="7">
        <f t="shared" si="23"/>
        <v>111</v>
      </c>
      <c r="F40" s="7">
        <f>SUM(E40:$E$88)</f>
        <v>9506</v>
      </c>
      <c r="G40" s="7">
        <v>160</v>
      </c>
      <c r="H40" s="5">
        <f t="shared" si="0"/>
        <v>160</v>
      </c>
      <c r="I40" s="7">
        <v>200</v>
      </c>
      <c r="J40" s="5">
        <f t="shared" si="0"/>
        <v>200</v>
      </c>
      <c r="K40" s="7">
        <v>240</v>
      </c>
      <c r="L40" s="5">
        <f t="shared" ref="L40:N40" si="39">K47</f>
        <v>240</v>
      </c>
      <c r="M40" s="7">
        <v>280</v>
      </c>
      <c r="N40" s="5">
        <f t="shared" si="39"/>
        <v>280</v>
      </c>
    </row>
    <row r="41" spans="1:14" x14ac:dyDescent="0.25">
      <c r="A41" s="7">
        <v>18</v>
      </c>
      <c r="B41" s="7">
        <f>_xlfn.NORM.DIST(A41,33,10,FALSE)</f>
        <v>1.2951759566589173E-2</v>
      </c>
      <c r="C41" s="7">
        <f t="shared" si="22"/>
        <v>129.37512631065925</v>
      </c>
      <c r="D41" s="7">
        <f>ROUNDUP(C41,0)</f>
        <v>130</v>
      </c>
      <c r="E41" s="7">
        <f t="shared" si="23"/>
        <v>130</v>
      </c>
      <c r="F41" s="7">
        <f>SUM(E41:$E$88)</f>
        <v>9395</v>
      </c>
      <c r="G41" s="7">
        <v>160</v>
      </c>
      <c r="H41" s="5">
        <f t="shared" si="0"/>
        <v>160</v>
      </c>
      <c r="I41" s="7">
        <v>200</v>
      </c>
      <c r="J41" s="5">
        <f t="shared" si="0"/>
        <v>200</v>
      </c>
      <c r="K41" s="7">
        <v>240</v>
      </c>
      <c r="L41" s="5">
        <f t="shared" ref="L41:N41" si="40">K48</f>
        <v>240</v>
      </c>
      <c r="M41" s="7">
        <v>280</v>
      </c>
      <c r="N41" s="5">
        <f t="shared" si="40"/>
        <v>280</v>
      </c>
    </row>
    <row r="42" spans="1:14" x14ac:dyDescent="0.25">
      <c r="A42" s="7">
        <v>19</v>
      </c>
      <c r="B42" s="7">
        <f>_xlfn.NORM.DIST(A42,33,10,FALSE)</f>
        <v>1.4972746563574486E-2</v>
      </c>
      <c r="C42" s="7">
        <f t="shared" si="22"/>
        <v>149.56276542354553</v>
      </c>
      <c r="D42" s="7">
        <f>ROUNDUP(C42,0)</f>
        <v>150</v>
      </c>
      <c r="E42" s="7">
        <f t="shared" si="23"/>
        <v>150</v>
      </c>
      <c r="F42" s="7">
        <f>SUM(E42:$E$88)</f>
        <v>9265</v>
      </c>
      <c r="G42" s="7">
        <v>160</v>
      </c>
      <c r="H42" s="5">
        <f t="shared" si="0"/>
        <v>160</v>
      </c>
      <c r="I42" s="7">
        <v>200</v>
      </c>
      <c r="J42" s="5">
        <f t="shared" si="0"/>
        <v>200</v>
      </c>
      <c r="K42" s="7">
        <v>240</v>
      </c>
      <c r="L42" s="5">
        <f t="shared" ref="L42:N42" si="41">K49</f>
        <v>240</v>
      </c>
      <c r="M42" s="7">
        <v>280</v>
      </c>
      <c r="N42" s="5">
        <f t="shared" si="41"/>
        <v>280</v>
      </c>
    </row>
    <row r="43" spans="1:14" x14ac:dyDescent="0.25">
      <c r="A43" s="7">
        <v>20</v>
      </c>
      <c r="B43" s="7">
        <f>_xlfn.NORM.DIST(A43,33,10,FALSE)</f>
        <v>1.7136859204780735E-2</v>
      </c>
      <c r="C43" s="7">
        <f t="shared" si="22"/>
        <v>171.18008659655476</v>
      </c>
      <c r="D43" s="7">
        <f>ROUNDUP(C43,0)</f>
        <v>172</v>
      </c>
      <c r="E43" s="7">
        <f t="shared" si="23"/>
        <v>172</v>
      </c>
      <c r="F43" s="7">
        <f>SUM(E43:$E$88)</f>
        <v>9115</v>
      </c>
      <c r="G43" s="7">
        <v>160</v>
      </c>
      <c r="H43" s="5">
        <f t="shared" si="0"/>
        <v>160</v>
      </c>
      <c r="I43" s="7">
        <v>200</v>
      </c>
      <c r="J43" s="5">
        <f t="shared" si="0"/>
        <v>200</v>
      </c>
      <c r="K43" s="7">
        <v>240</v>
      </c>
      <c r="L43" s="5">
        <f t="shared" ref="L43:N43" si="42">K50</f>
        <v>240</v>
      </c>
      <c r="M43" s="7">
        <v>280</v>
      </c>
      <c r="N43" s="5">
        <f t="shared" si="42"/>
        <v>280</v>
      </c>
    </row>
    <row r="44" spans="1:14" x14ac:dyDescent="0.25">
      <c r="A44" s="7">
        <v>21</v>
      </c>
      <c r="B44" s="7">
        <f>_xlfn.NORM.DIST(A44,33,10,FALSE)</f>
        <v>1.9418605498321296E-2</v>
      </c>
      <c r="C44" s="7">
        <f t="shared" si="22"/>
        <v>193.97245032273142</v>
      </c>
      <c r="D44" s="7">
        <f>ROUNDUP(C44,0)</f>
        <v>194</v>
      </c>
      <c r="E44" s="7">
        <f t="shared" si="23"/>
        <v>194</v>
      </c>
      <c r="F44" s="7">
        <f>SUM(E44:$E$88)</f>
        <v>8943</v>
      </c>
      <c r="G44" s="7">
        <v>160</v>
      </c>
      <c r="H44" s="5">
        <f t="shared" si="0"/>
        <v>160</v>
      </c>
      <c r="I44" s="7">
        <v>200</v>
      </c>
      <c r="J44" s="5">
        <f t="shared" si="0"/>
        <v>200</v>
      </c>
      <c r="K44" s="7">
        <v>240</v>
      </c>
      <c r="L44" s="5">
        <f t="shared" ref="L44:N44" si="43">K51</f>
        <v>240</v>
      </c>
      <c r="M44" s="7">
        <v>280</v>
      </c>
      <c r="N44" s="5">
        <f t="shared" si="43"/>
        <v>266</v>
      </c>
    </row>
    <row r="45" spans="1:14" x14ac:dyDescent="0.25">
      <c r="A45" s="7">
        <v>22</v>
      </c>
      <c r="B45" s="7">
        <f>_xlfn.NORM.DIST(A45,33,10,FALSE)</f>
        <v>2.1785217703255054E-2</v>
      </c>
      <c r="C45" s="7">
        <f t="shared" si="22"/>
        <v>217.61253963781473</v>
      </c>
      <c r="D45" s="7">
        <f>ROUNDUP(C45,0)</f>
        <v>218</v>
      </c>
      <c r="E45" s="7">
        <f t="shared" si="23"/>
        <v>218</v>
      </c>
      <c r="F45" s="7">
        <f>SUM(E45:$E$88)</f>
        <v>8749</v>
      </c>
      <c r="G45" s="7">
        <v>160</v>
      </c>
      <c r="H45" s="5">
        <f t="shared" si="0"/>
        <v>160</v>
      </c>
      <c r="I45" s="7">
        <v>200</v>
      </c>
      <c r="J45" s="5">
        <f t="shared" si="0"/>
        <v>200</v>
      </c>
      <c r="K45" s="7">
        <v>240</v>
      </c>
      <c r="L45" s="5">
        <f t="shared" ref="L45:N45" si="44">K52</f>
        <v>240</v>
      </c>
      <c r="M45" s="7">
        <v>280</v>
      </c>
      <c r="N45" s="5">
        <f t="shared" si="44"/>
        <v>242</v>
      </c>
    </row>
    <row r="46" spans="1:14" x14ac:dyDescent="0.25">
      <c r="A46" s="7">
        <v>23</v>
      </c>
      <c r="B46" s="7">
        <f>_xlfn.NORM.DIST(A46,33,10,FALSE)</f>
        <v>2.4197072451914336E-2</v>
      </c>
      <c r="C46" s="7">
        <f t="shared" si="22"/>
        <v>241.7045567221723</v>
      </c>
      <c r="D46" s="7">
        <f>ROUNDUP(C46,0)</f>
        <v>242</v>
      </c>
      <c r="E46" s="7">
        <f t="shared" si="23"/>
        <v>242</v>
      </c>
      <c r="F46" s="7">
        <f>SUM(E46:$E$88)</f>
        <v>8531</v>
      </c>
      <c r="G46" s="7">
        <v>160</v>
      </c>
      <c r="H46" s="5">
        <f t="shared" si="0"/>
        <v>160</v>
      </c>
      <c r="I46" s="7">
        <v>200</v>
      </c>
      <c r="J46" s="5">
        <f t="shared" si="0"/>
        <v>200</v>
      </c>
      <c r="K46" s="7">
        <v>240</v>
      </c>
      <c r="L46" s="5">
        <f t="shared" ref="L46:N46" si="45">K53</f>
        <v>218</v>
      </c>
      <c r="M46" s="7">
        <v>280</v>
      </c>
      <c r="N46" s="5">
        <f t="shared" si="45"/>
        <v>218</v>
      </c>
    </row>
    <row r="47" spans="1:14" x14ac:dyDescent="0.25">
      <c r="A47" s="7">
        <v>24</v>
      </c>
      <c r="B47" s="7">
        <f>_xlfn.NORM.DIST(A47,33,10,FALSE)</f>
        <v>2.6608524989875482E-2</v>
      </c>
      <c r="C47" s="7">
        <f t="shared" si="22"/>
        <v>265.79255612386618</v>
      </c>
      <c r="D47" s="7">
        <f>ROUNDUP(C47,0)</f>
        <v>266</v>
      </c>
      <c r="E47" s="7">
        <f t="shared" si="23"/>
        <v>266</v>
      </c>
      <c r="F47" s="7">
        <f>SUM(E47:$E$88)</f>
        <v>8289</v>
      </c>
      <c r="G47" s="7">
        <v>160</v>
      </c>
      <c r="H47" s="5">
        <f t="shared" si="0"/>
        <v>160</v>
      </c>
      <c r="I47" s="7">
        <v>200</v>
      </c>
      <c r="J47" s="5">
        <f t="shared" si="0"/>
        <v>194</v>
      </c>
      <c r="K47" s="7">
        <v>240</v>
      </c>
      <c r="L47" s="5">
        <f t="shared" ref="L47:N47" si="46">K54</f>
        <v>194</v>
      </c>
      <c r="M47" s="7">
        <v>280</v>
      </c>
      <c r="N47" s="5">
        <f t="shared" si="46"/>
        <v>194</v>
      </c>
    </row>
    <row r="48" spans="1:14" x14ac:dyDescent="0.25">
      <c r="A48" s="7">
        <v>25</v>
      </c>
      <c r="B48" s="7">
        <f>_xlfn.NORM.DIST(A48,33,10,FALSE)</f>
        <v>2.8969155276148274E-2</v>
      </c>
      <c r="C48" s="7">
        <f t="shared" si="22"/>
        <v>289.37289205344513</v>
      </c>
      <c r="D48" s="7">
        <f>ROUNDUP(C48,0)</f>
        <v>290</v>
      </c>
      <c r="E48" s="7">
        <f t="shared" si="23"/>
        <v>290</v>
      </c>
      <c r="F48" s="7">
        <f>SUM(E48:$E$88)</f>
        <v>8023</v>
      </c>
      <c r="G48" s="7">
        <v>160</v>
      </c>
      <c r="H48" s="5">
        <f t="shared" si="0"/>
        <v>160</v>
      </c>
      <c r="I48" s="7">
        <v>200</v>
      </c>
      <c r="J48" s="5">
        <f t="shared" si="0"/>
        <v>172</v>
      </c>
      <c r="K48" s="7">
        <v>240</v>
      </c>
      <c r="L48" s="5">
        <f t="shared" ref="L48:N48" si="47">K55</f>
        <v>172</v>
      </c>
      <c r="M48" s="7">
        <v>280</v>
      </c>
      <c r="N48" s="5">
        <f t="shared" si="47"/>
        <v>172</v>
      </c>
    </row>
    <row r="49" spans="1:14" x14ac:dyDescent="0.25">
      <c r="A49" s="7">
        <v>26</v>
      </c>
      <c r="B49" s="7">
        <f>_xlfn.NORM.DIST(A49,33,10,FALSE)</f>
        <v>3.1225393336676129E-2</v>
      </c>
      <c r="C49" s="7">
        <f t="shared" si="22"/>
        <v>311.91045404005786</v>
      </c>
      <c r="D49" s="7">
        <f>ROUNDUP(C49,0)</f>
        <v>312</v>
      </c>
      <c r="E49" s="7">
        <f t="shared" si="23"/>
        <v>312</v>
      </c>
      <c r="F49" s="7">
        <f>SUM(E49:$E$88)</f>
        <v>7733</v>
      </c>
      <c r="G49" s="7">
        <v>160</v>
      </c>
      <c r="H49" s="5">
        <f t="shared" si="0"/>
        <v>150</v>
      </c>
      <c r="I49" s="7">
        <v>200</v>
      </c>
      <c r="J49" s="5">
        <f t="shared" si="0"/>
        <v>150</v>
      </c>
      <c r="K49" s="7">
        <v>240</v>
      </c>
      <c r="L49" s="5">
        <f t="shared" ref="L49:N49" si="48">K56</f>
        <v>150</v>
      </c>
      <c r="M49" s="7">
        <v>280</v>
      </c>
      <c r="N49" s="5">
        <f t="shared" si="48"/>
        <v>150</v>
      </c>
    </row>
    <row r="50" spans="1:14" x14ac:dyDescent="0.25">
      <c r="A50" s="7">
        <v>27</v>
      </c>
      <c r="B50" s="7">
        <f>_xlfn.NORM.DIST(A50,33,10,FALSE)</f>
        <v>3.3322460289179963E-2</v>
      </c>
      <c r="C50" s="7">
        <f t="shared" si="22"/>
        <v>332.85805582861866</v>
      </c>
      <c r="D50" s="7">
        <f>ROUNDUP(C50,0)</f>
        <v>333</v>
      </c>
      <c r="E50" s="7">
        <f t="shared" si="23"/>
        <v>333</v>
      </c>
      <c r="F50" s="7">
        <f>SUM(E50:$E$88)</f>
        <v>7421</v>
      </c>
      <c r="G50" s="7">
        <v>160</v>
      </c>
      <c r="H50" s="5">
        <f t="shared" si="0"/>
        <v>130</v>
      </c>
      <c r="I50" s="7">
        <v>200</v>
      </c>
      <c r="J50" s="5">
        <f t="shared" si="0"/>
        <v>130</v>
      </c>
      <c r="K50" s="7">
        <v>240</v>
      </c>
      <c r="L50" s="5">
        <f t="shared" ref="L50:N50" si="49">K57</f>
        <v>130</v>
      </c>
      <c r="M50" s="7">
        <v>280</v>
      </c>
      <c r="N50" s="5">
        <f t="shared" si="49"/>
        <v>130</v>
      </c>
    </row>
    <row r="51" spans="1:14" x14ac:dyDescent="0.25">
      <c r="A51" s="7">
        <v>28</v>
      </c>
      <c r="B51" s="7">
        <f>_xlfn.NORM.DIST(A51,33,10,FALSE)</f>
        <v>3.5206532676429952E-2</v>
      </c>
      <c r="C51" s="7">
        <f t="shared" si="22"/>
        <v>351.67805490485881</v>
      </c>
      <c r="D51" s="7">
        <f>ROUNDUP(C51,0)</f>
        <v>352</v>
      </c>
      <c r="E51" s="7">
        <f t="shared" si="23"/>
        <v>352</v>
      </c>
      <c r="F51" s="7">
        <f>SUM(E51:$E$88)</f>
        <v>7088</v>
      </c>
      <c r="G51" s="7">
        <v>160</v>
      </c>
      <c r="H51" s="5">
        <f t="shared" si="0"/>
        <v>111</v>
      </c>
      <c r="I51" s="7">
        <v>200</v>
      </c>
      <c r="J51" s="5">
        <f t="shared" si="0"/>
        <v>111</v>
      </c>
      <c r="K51" s="7">
        <v>240</v>
      </c>
      <c r="L51" s="5">
        <f t="shared" ref="L51:N51" si="50">K58</f>
        <v>111</v>
      </c>
      <c r="M51" s="7">
        <v>266</v>
      </c>
      <c r="N51" s="5">
        <f t="shared" si="50"/>
        <v>111</v>
      </c>
    </row>
    <row r="52" spans="1:14" x14ac:dyDescent="0.25">
      <c r="A52" s="7">
        <v>29</v>
      </c>
      <c r="B52" s="7">
        <f>_xlfn.NORM.DIST(A52,33,10,FALSE)</f>
        <v>3.6827014030332332E-2</v>
      </c>
      <c r="C52" s="7">
        <f t="shared" si="22"/>
        <v>367.86504314898968</v>
      </c>
      <c r="D52" s="7">
        <f>ROUNDUP(C52,0)</f>
        <v>368</v>
      </c>
      <c r="E52" s="7">
        <f t="shared" si="23"/>
        <v>368</v>
      </c>
      <c r="F52" s="7">
        <f>SUM(E52:$E$88)</f>
        <v>6736</v>
      </c>
      <c r="G52" s="7">
        <v>160</v>
      </c>
      <c r="H52" s="5">
        <f t="shared" si="0"/>
        <v>94</v>
      </c>
      <c r="I52" s="7">
        <v>200</v>
      </c>
      <c r="J52" s="5">
        <f t="shared" si="0"/>
        <v>94</v>
      </c>
      <c r="K52" s="7">
        <v>240</v>
      </c>
      <c r="L52" s="5">
        <f t="shared" ref="L52:N52" si="51">K59</f>
        <v>94</v>
      </c>
      <c r="M52" s="7">
        <v>242</v>
      </c>
      <c r="N52" s="5">
        <f t="shared" si="51"/>
        <v>94</v>
      </c>
    </row>
    <row r="53" spans="1:14" x14ac:dyDescent="0.25">
      <c r="A53" s="7">
        <v>30</v>
      </c>
      <c r="B53" s="7">
        <f>_xlfn.NORM.DIST(A53,33,10,FALSE)</f>
        <v>3.8138781546052408E-2</v>
      </c>
      <c r="C53" s="7">
        <f t="shared" si="22"/>
        <v>380.9682888635175</v>
      </c>
      <c r="D53" s="7">
        <f>ROUNDUP(C53,0)</f>
        <v>381</v>
      </c>
      <c r="E53" s="7">
        <f t="shared" si="23"/>
        <v>381</v>
      </c>
      <c r="F53" s="7">
        <f>SUM(E53:$E$88)</f>
        <v>6368</v>
      </c>
      <c r="G53" s="7">
        <v>160</v>
      </c>
      <c r="H53" s="5">
        <f t="shared" si="0"/>
        <v>79</v>
      </c>
      <c r="I53" s="7">
        <v>200</v>
      </c>
      <c r="J53" s="5">
        <f t="shared" si="0"/>
        <v>79</v>
      </c>
      <c r="K53" s="7">
        <v>218</v>
      </c>
      <c r="L53" s="5">
        <f t="shared" ref="L53:N53" si="52">K60</f>
        <v>79</v>
      </c>
      <c r="M53" s="7">
        <v>218</v>
      </c>
      <c r="N53" s="5">
        <f t="shared" si="52"/>
        <v>79</v>
      </c>
    </row>
    <row r="54" spans="1:14" x14ac:dyDescent="0.25">
      <c r="A54" s="7">
        <v>31</v>
      </c>
      <c r="B54" s="7">
        <f>_xlfn.NORM.DIST(A54,33,10,FALSE)</f>
        <v>3.9104269397545591E-2</v>
      </c>
      <c r="C54" s="7">
        <f t="shared" si="22"/>
        <v>390.61254701208293</v>
      </c>
      <c r="D54" s="7">
        <f>ROUNDUP(C54,0)</f>
        <v>391</v>
      </c>
      <c r="E54" s="7">
        <f t="shared" si="23"/>
        <v>391</v>
      </c>
      <c r="F54" s="7">
        <f>SUM(E54:$E$88)</f>
        <v>5987</v>
      </c>
      <c r="G54" s="7">
        <v>160</v>
      </c>
      <c r="H54" s="5">
        <f t="shared" si="0"/>
        <v>66</v>
      </c>
      <c r="I54" s="7">
        <v>194</v>
      </c>
      <c r="J54" s="5">
        <f t="shared" si="0"/>
        <v>66</v>
      </c>
      <c r="K54" s="7">
        <v>194</v>
      </c>
      <c r="L54" s="5">
        <f t="shared" ref="L54:N54" si="53">K61</f>
        <v>66</v>
      </c>
      <c r="M54" s="7">
        <v>194</v>
      </c>
      <c r="N54" s="5">
        <f t="shared" si="53"/>
        <v>66</v>
      </c>
    </row>
    <row r="55" spans="1:14" x14ac:dyDescent="0.25">
      <c r="A55" s="7">
        <v>32</v>
      </c>
      <c r="B55" s="7">
        <f>_xlfn.NORM.DIST(A55,33,10,FALSE)</f>
        <v>3.9695254747701178E-2</v>
      </c>
      <c r="C55" s="7">
        <f t="shared" si="22"/>
        <v>396.51589967478708</v>
      </c>
      <c r="D55" s="7">
        <f>ROUNDUP(C55,0)</f>
        <v>397</v>
      </c>
      <c r="E55" s="7">
        <f t="shared" si="23"/>
        <v>397</v>
      </c>
      <c r="F55" s="7">
        <f>SUM(E55:$E$88)</f>
        <v>5596</v>
      </c>
      <c r="G55" s="7">
        <v>160</v>
      </c>
      <c r="H55" s="5">
        <f t="shared" si="0"/>
        <v>54</v>
      </c>
      <c r="I55" s="7">
        <v>172</v>
      </c>
      <c r="J55" s="5">
        <f t="shared" si="0"/>
        <v>54</v>
      </c>
      <c r="K55" s="7">
        <v>172</v>
      </c>
      <c r="L55" s="5">
        <f t="shared" ref="L55:N55" si="54">K62</f>
        <v>54</v>
      </c>
      <c r="M55" s="7">
        <v>172</v>
      </c>
      <c r="N55" s="5">
        <f t="shared" si="54"/>
        <v>54</v>
      </c>
    </row>
    <row r="56" spans="1:14" x14ac:dyDescent="0.25">
      <c r="A56" s="7">
        <v>33</v>
      </c>
      <c r="B56" s="7">
        <f>_xlfn.NORM.DIST(A56,33,10,FALSE)</f>
        <v>3.9894228040143274E-2</v>
      </c>
      <c r="C56" s="7">
        <f t="shared" si="22"/>
        <v>398.50344389299119</v>
      </c>
      <c r="D56" s="7">
        <f>ROUNDUP(C56,0)</f>
        <v>399</v>
      </c>
      <c r="E56" s="7">
        <f>D56-1</f>
        <v>398</v>
      </c>
      <c r="F56" s="7">
        <f>SUM(E56:$E$88)</f>
        <v>5199</v>
      </c>
      <c r="G56" s="7">
        <v>150</v>
      </c>
      <c r="H56" s="5">
        <f t="shared" si="0"/>
        <v>44</v>
      </c>
      <c r="I56" s="7">
        <v>150</v>
      </c>
      <c r="J56" s="5">
        <f t="shared" si="0"/>
        <v>44</v>
      </c>
      <c r="K56" s="7">
        <v>150</v>
      </c>
      <c r="L56" s="5">
        <f t="shared" ref="L56:N56" si="55">K63</f>
        <v>44</v>
      </c>
      <c r="M56" s="7">
        <v>150</v>
      </c>
      <c r="N56" s="5">
        <f t="shared" si="55"/>
        <v>44</v>
      </c>
    </row>
    <row r="57" spans="1:14" x14ac:dyDescent="0.25">
      <c r="A57" s="7">
        <v>34</v>
      </c>
      <c r="B57" s="7">
        <f>_xlfn.NORM.DIST(A57,33,10,FALSE)</f>
        <v>3.9695254747701178E-2</v>
      </c>
      <c r="C57" s="7">
        <f t="shared" si="22"/>
        <v>396.51589967478708</v>
      </c>
      <c r="D57" s="7">
        <f>ROUNDUP(C57,0)</f>
        <v>397</v>
      </c>
      <c r="E57" s="7">
        <f t="shared" si="23"/>
        <v>397</v>
      </c>
      <c r="F57" s="7">
        <f>SUM(E57:$E$88)</f>
        <v>4801</v>
      </c>
      <c r="G57" s="7">
        <v>130</v>
      </c>
      <c r="H57" s="5">
        <f t="shared" si="0"/>
        <v>36</v>
      </c>
      <c r="I57" s="7">
        <v>130</v>
      </c>
      <c r="J57" s="5">
        <f t="shared" si="0"/>
        <v>36</v>
      </c>
      <c r="K57" s="7">
        <v>130</v>
      </c>
      <c r="L57" s="5">
        <f t="shared" ref="L57:N57" si="56">K64</f>
        <v>36</v>
      </c>
      <c r="M57" s="7">
        <v>130</v>
      </c>
      <c r="N57" s="5">
        <f t="shared" si="56"/>
        <v>36</v>
      </c>
    </row>
    <row r="58" spans="1:14" x14ac:dyDescent="0.25">
      <c r="A58" s="7">
        <v>35</v>
      </c>
      <c r="B58" s="7">
        <f>_xlfn.NORM.DIST(A58,33,10,FALSE)</f>
        <v>3.9104269397545591E-2</v>
      </c>
      <c r="C58" s="7">
        <f t="shared" si="22"/>
        <v>390.61254701208293</v>
      </c>
      <c r="D58" s="7">
        <f>ROUNDUP(C58,0)</f>
        <v>391</v>
      </c>
      <c r="E58" s="7">
        <f t="shared" si="23"/>
        <v>391</v>
      </c>
      <c r="F58" s="7">
        <f>SUM(E58:$E$88)</f>
        <v>4404</v>
      </c>
      <c r="G58" s="7">
        <v>111</v>
      </c>
      <c r="H58" s="5">
        <f t="shared" si="0"/>
        <v>29</v>
      </c>
      <c r="I58" s="7">
        <v>111</v>
      </c>
      <c r="J58" s="5">
        <f t="shared" si="0"/>
        <v>29</v>
      </c>
      <c r="K58" s="7">
        <v>111</v>
      </c>
      <c r="L58" s="5">
        <f t="shared" ref="L58:N58" si="57">K65</f>
        <v>29</v>
      </c>
      <c r="M58" s="7">
        <v>111</v>
      </c>
      <c r="N58" s="5">
        <f t="shared" si="57"/>
        <v>29</v>
      </c>
    </row>
    <row r="59" spans="1:14" x14ac:dyDescent="0.25">
      <c r="A59" s="7">
        <v>36</v>
      </c>
      <c r="B59" s="7">
        <f>_xlfn.NORM.DIST(A59,33,10,FALSE)</f>
        <v>3.8138781546052408E-2</v>
      </c>
      <c r="C59" s="7">
        <f t="shared" si="22"/>
        <v>380.9682888635175</v>
      </c>
      <c r="D59" s="7">
        <f>ROUNDUP(C59,0)</f>
        <v>381</v>
      </c>
      <c r="E59" s="7">
        <f t="shared" si="23"/>
        <v>381</v>
      </c>
      <c r="F59" s="7">
        <f>SUM(E59:$E$88)</f>
        <v>4013</v>
      </c>
      <c r="G59" s="7">
        <v>94</v>
      </c>
      <c r="H59" s="5">
        <f t="shared" si="0"/>
        <v>23</v>
      </c>
      <c r="I59" s="7">
        <v>94</v>
      </c>
      <c r="J59" s="5">
        <f t="shared" si="0"/>
        <v>23</v>
      </c>
      <c r="K59" s="7">
        <v>94</v>
      </c>
      <c r="L59" s="5">
        <f t="shared" ref="L59:N59" si="58">K66</f>
        <v>23</v>
      </c>
      <c r="M59" s="7">
        <v>94</v>
      </c>
      <c r="N59" s="5">
        <f t="shared" si="58"/>
        <v>23</v>
      </c>
    </row>
    <row r="60" spans="1:14" x14ac:dyDescent="0.25">
      <c r="A60" s="7">
        <v>37</v>
      </c>
      <c r="B60" s="7">
        <f>_xlfn.NORM.DIST(A60,33,10,FALSE)</f>
        <v>3.6827014030332332E-2</v>
      </c>
      <c r="C60" s="7">
        <f t="shared" si="22"/>
        <v>367.86504314898968</v>
      </c>
      <c r="D60" s="7">
        <f>ROUNDUP(C60,0)</f>
        <v>368</v>
      </c>
      <c r="E60" s="7">
        <f t="shared" si="23"/>
        <v>368</v>
      </c>
      <c r="F60" s="7">
        <f>SUM(E60:$E$88)</f>
        <v>3632</v>
      </c>
      <c r="G60" s="7">
        <v>79</v>
      </c>
      <c r="H60" s="5">
        <f t="shared" si="0"/>
        <v>18</v>
      </c>
      <c r="I60" s="7">
        <v>79</v>
      </c>
      <c r="J60" s="5">
        <f t="shared" si="0"/>
        <v>18</v>
      </c>
      <c r="K60" s="7">
        <v>79</v>
      </c>
      <c r="L60" s="5">
        <f t="shared" ref="L60:N60" si="59">K67</f>
        <v>18</v>
      </c>
      <c r="M60" s="7">
        <v>79</v>
      </c>
      <c r="N60" s="5">
        <f t="shared" si="59"/>
        <v>18</v>
      </c>
    </row>
    <row r="61" spans="1:14" x14ac:dyDescent="0.25">
      <c r="A61" s="7">
        <v>38</v>
      </c>
      <c r="B61" s="7">
        <f>_xlfn.NORM.DIST(A61,33,10,FALSE)</f>
        <v>3.5206532676429952E-2</v>
      </c>
      <c r="C61" s="7">
        <f t="shared" si="22"/>
        <v>351.67805490485881</v>
      </c>
      <c r="D61" s="7">
        <f>ROUNDUP(C61,0)</f>
        <v>352</v>
      </c>
      <c r="E61" s="7">
        <f t="shared" si="23"/>
        <v>352</v>
      </c>
      <c r="F61" s="7">
        <f>SUM(E61:$E$88)</f>
        <v>3264</v>
      </c>
      <c r="G61" s="7">
        <v>66</v>
      </c>
      <c r="H61" s="5">
        <f t="shared" si="0"/>
        <v>14</v>
      </c>
      <c r="I61" s="7">
        <v>66</v>
      </c>
      <c r="J61" s="5">
        <f t="shared" si="0"/>
        <v>14</v>
      </c>
      <c r="K61" s="7">
        <v>66</v>
      </c>
      <c r="L61" s="5">
        <f t="shared" ref="L61:N61" si="60">K68</f>
        <v>14</v>
      </c>
      <c r="M61" s="7">
        <v>66</v>
      </c>
      <c r="N61" s="5">
        <f t="shared" si="60"/>
        <v>14</v>
      </c>
    </row>
    <row r="62" spans="1:14" x14ac:dyDescent="0.25">
      <c r="A62" s="7">
        <v>39</v>
      </c>
      <c r="B62" s="7">
        <f>_xlfn.NORM.DIST(A62,33,10,FALSE)</f>
        <v>3.3322460289179963E-2</v>
      </c>
      <c r="C62" s="7">
        <f t="shared" si="22"/>
        <v>332.85805582861866</v>
      </c>
      <c r="D62" s="7">
        <f>ROUNDUP(C62,0)</f>
        <v>333</v>
      </c>
      <c r="E62" s="7">
        <f t="shared" si="23"/>
        <v>333</v>
      </c>
      <c r="F62" s="7">
        <f>SUM(E62:$E$88)</f>
        <v>2912</v>
      </c>
      <c r="G62" s="7">
        <v>54</v>
      </c>
      <c r="H62" s="5">
        <f t="shared" si="0"/>
        <v>11</v>
      </c>
      <c r="I62" s="7">
        <v>54</v>
      </c>
      <c r="J62" s="5">
        <f t="shared" si="0"/>
        <v>11</v>
      </c>
      <c r="K62" s="7">
        <v>54</v>
      </c>
      <c r="L62" s="5">
        <f t="shared" ref="L62:N62" si="61">K69</f>
        <v>11</v>
      </c>
      <c r="M62" s="7">
        <v>54</v>
      </c>
      <c r="N62" s="5">
        <f t="shared" si="61"/>
        <v>11</v>
      </c>
    </row>
    <row r="63" spans="1:14" x14ac:dyDescent="0.25">
      <c r="A63" s="7">
        <v>40</v>
      </c>
      <c r="B63" s="7">
        <f>_xlfn.NORM.DIST(A63,33,10,FALSE)</f>
        <v>3.1225393336676129E-2</v>
      </c>
      <c r="C63" s="7">
        <f t="shared" si="22"/>
        <v>311.91045404005786</v>
      </c>
      <c r="D63" s="7">
        <f>ROUNDUP(C63,0)</f>
        <v>312</v>
      </c>
      <c r="E63" s="7">
        <f t="shared" si="23"/>
        <v>312</v>
      </c>
      <c r="F63" s="7">
        <f>SUM(E63:$E$88)</f>
        <v>2579</v>
      </c>
      <c r="G63" s="7">
        <v>44</v>
      </c>
      <c r="H63" s="5">
        <f t="shared" si="0"/>
        <v>8</v>
      </c>
      <c r="I63" s="7">
        <v>44</v>
      </c>
      <c r="J63" s="5">
        <f t="shared" si="0"/>
        <v>8</v>
      </c>
      <c r="K63" s="7">
        <v>44</v>
      </c>
      <c r="L63" s="5">
        <f t="shared" ref="L63:N63" si="62">K70</f>
        <v>8</v>
      </c>
      <c r="M63" s="7">
        <v>44</v>
      </c>
      <c r="N63" s="5">
        <f t="shared" si="62"/>
        <v>8</v>
      </c>
    </row>
    <row r="64" spans="1:14" x14ac:dyDescent="0.25">
      <c r="A64" s="7">
        <v>41</v>
      </c>
      <c r="B64" s="7">
        <f>_xlfn.NORM.DIST(A64,33,10,FALSE)</f>
        <v>2.8969155276148274E-2</v>
      </c>
      <c r="C64" s="7">
        <f t="shared" si="22"/>
        <v>289.37289205344513</v>
      </c>
      <c r="D64" s="7">
        <f>ROUNDUP(C64,0)</f>
        <v>290</v>
      </c>
      <c r="E64" s="7">
        <f t="shared" si="23"/>
        <v>290</v>
      </c>
      <c r="F64" s="7">
        <f>SUM(E64:$E$88)</f>
        <v>2267</v>
      </c>
      <c r="G64" s="7">
        <v>36</v>
      </c>
      <c r="H64" s="5">
        <f t="shared" si="0"/>
        <v>6</v>
      </c>
      <c r="I64" s="7">
        <v>36</v>
      </c>
      <c r="J64" s="5">
        <f t="shared" si="0"/>
        <v>6</v>
      </c>
      <c r="K64" s="7">
        <v>36</v>
      </c>
      <c r="L64" s="5">
        <f t="shared" ref="L64:N64" si="63">K71</f>
        <v>6</v>
      </c>
      <c r="M64" s="7">
        <v>36</v>
      </c>
      <c r="N64" s="5">
        <f t="shared" si="63"/>
        <v>6</v>
      </c>
    </row>
    <row r="65" spans="1:14" x14ac:dyDescent="0.25">
      <c r="A65" s="7">
        <v>42</v>
      </c>
      <c r="B65" s="7">
        <f>_xlfn.NORM.DIST(A65,33,10,FALSE)</f>
        <v>2.6608524989875482E-2</v>
      </c>
      <c r="C65" s="7">
        <f t="shared" si="22"/>
        <v>265.79255612386618</v>
      </c>
      <c r="D65" s="7">
        <f>ROUNDUP(C65,0)</f>
        <v>266</v>
      </c>
      <c r="E65" s="7">
        <f t="shared" si="23"/>
        <v>266</v>
      </c>
      <c r="F65" s="7">
        <f>SUM(E65:$E$88)</f>
        <v>1977</v>
      </c>
      <c r="G65" s="7">
        <v>29</v>
      </c>
      <c r="H65" s="5">
        <f t="shared" si="0"/>
        <v>5</v>
      </c>
      <c r="I65" s="7">
        <v>29</v>
      </c>
      <c r="J65" s="5">
        <f t="shared" si="0"/>
        <v>5</v>
      </c>
      <c r="K65" s="7">
        <v>29</v>
      </c>
      <c r="L65" s="5">
        <f t="shared" ref="L65:N65" si="64">K72</f>
        <v>5</v>
      </c>
      <c r="M65" s="7">
        <v>29</v>
      </c>
      <c r="N65" s="5">
        <f t="shared" si="64"/>
        <v>5</v>
      </c>
    </row>
    <row r="66" spans="1:14" x14ac:dyDescent="0.25">
      <c r="A66" s="7">
        <v>43</v>
      </c>
      <c r="B66" s="7">
        <f>_xlfn.NORM.DIST(A66,33,10,FALSE)</f>
        <v>2.4197072451914336E-2</v>
      </c>
      <c r="C66" s="7">
        <f t="shared" si="22"/>
        <v>241.7045567221723</v>
      </c>
      <c r="D66" s="7">
        <f>ROUNDUP(C66,0)</f>
        <v>242</v>
      </c>
      <c r="E66" s="7">
        <f t="shared" si="23"/>
        <v>242</v>
      </c>
      <c r="F66" s="7">
        <f>SUM(E66:$E$88)</f>
        <v>1711</v>
      </c>
      <c r="G66" s="7">
        <v>23</v>
      </c>
      <c r="H66" s="5">
        <f t="shared" si="0"/>
        <v>4</v>
      </c>
      <c r="I66" s="7">
        <v>23</v>
      </c>
      <c r="J66" s="5">
        <f t="shared" si="0"/>
        <v>4</v>
      </c>
      <c r="K66" s="7">
        <v>23</v>
      </c>
      <c r="L66" s="5">
        <f t="shared" ref="L66:N66" si="65">K73</f>
        <v>4</v>
      </c>
      <c r="M66" s="7">
        <v>23</v>
      </c>
      <c r="N66" s="5">
        <f t="shared" si="65"/>
        <v>4</v>
      </c>
    </row>
    <row r="67" spans="1:14" x14ac:dyDescent="0.25">
      <c r="A67" s="7">
        <v>44</v>
      </c>
      <c r="B67" s="7">
        <f>_xlfn.NORM.DIST(A67,33,10,FALSE)</f>
        <v>2.1785217703255054E-2</v>
      </c>
      <c r="C67" s="7">
        <f t="shared" si="22"/>
        <v>217.61253963781473</v>
      </c>
      <c r="D67" s="7">
        <f>ROUNDUP(C67,0)</f>
        <v>218</v>
      </c>
      <c r="E67" s="7">
        <f t="shared" si="23"/>
        <v>218</v>
      </c>
      <c r="F67" s="7">
        <f>SUM(E67:$E$88)</f>
        <v>1469</v>
      </c>
      <c r="G67" s="7">
        <v>18</v>
      </c>
      <c r="H67" s="5">
        <f t="shared" si="0"/>
        <v>3</v>
      </c>
      <c r="I67" s="7">
        <v>18</v>
      </c>
      <c r="J67" s="5">
        <f t="shared" si="0"/>
        <v>3</v>
      </c>
      <c r="K67" s="7">
        <v>18</v>
      </c>
      <c r="L67" s="5">
        <f t="shared" ref="L67:N67" si="66">K74</f>
        <v>3</v>
      </c>
      <c r="M67" s="7">
        <v>18</v>
      </c>
      <c r="N67" s="5">
        <f t="shared" si="66"/>
        <v>3</v>
      </c>
    </row>
    <row r="68" spans="1:14" x14ac:dyDescent="0.25">
      <c r="A68" s="7">
        <v>45</v>
      </c>
      <c r="B68" s="7">
        <f>_xlfn.NORM.DIST(A68,33,10,FALSE)</f>
        <v>1.9418605498321296E-2</v>
      </c>
      <c r="C68" s="7">
        <f t="shared" si="22"/>
        <v>193.97245032273142</v>
      </c>
      <c r="D68" s="7">
        <f>ROUNDUP(C68,0)</f>
        <v>194</v>
      </c>
      <c r="E68" s="7">
        <f t="shared" si="23"/>
        <v>194</v>
      </c>
      <c r="F68" s="7">
        <f>SUM(E68:$E$88)</f>
        <v>1251</v>
      </c>
      <c r="G68" s="7">
        <v>14</v>
      </c>
      <c r="H68" s="5"/>
      <c r="I68" s="7">
        <v>14</v>
      </c>
      <c r="J68" s="5"/>
      <c r="K68" s="7">
        <v>14</v>
      </c>
      <c r="L68" s="5"/>
      <c r="M68" s="7">
        <v>14</v>
      </c>
      <c r="N68" s="5"/>
    </row>
    <row r="69" spans="1:14" x14ac:dyDescent="0.25">
      <c r="A69" s="7">
        <v>46</v>
      </c>
      <c r="B69" s="7">
        <f>_xlfn.NORM.DIST(A69,33,10,FALSE)</f>
        <v>1.7136859204780735E-2</v>
      </c>
      <c r="C69" s="7">
        <f t="shared" si="22"/>
        <v>171.18008659655476</v>
      </c>
      <c r="D69" s="7">
        <f>ROUNDUP(C69,0)</f>
        <v>172</v>
      </c>
      <c r="E69" s="7">
        <f t="shared" si="23"/>
        <v>172</v>
      </c>
      <c r="F69" s="7">
        <f>SUM(E69:$E$88)</f>
        <v>1057</v>
      </c>
      <c r="G69" s="7">
        <v>11</v>
      </c>
      <c r="H69" s="5"/>
      <c r="I69" s="7">
        <v>11</v>
      </c>
      <c r="J69" s="5"/>
      <c r="K69" s="7">
        <v>11</v>
      </c>
      <c r="L69" s="5"/>
      <c r="M69" s="7">
        <v>11</v>
      </c>
      <c r="N69" s="5"/>
    </row>
    <row r="70" spans="1:14" x14ac:dyDescent="0.25">
      <c r="A70" s="7">
        <v>47</v>
      </c>
      <c r="B70" s="7">
        <f>_xlfn.NORM.DIST(A70,33,10,FALSE)</f>
        <v>1.4972746563574486E-2</v>
      </c>
      <c r="C70" s="7">
        <f t="shared" si="22"/>
        <v>149.56276542354553</v>
      </c>
      <c r="D70" s="7">
        <f>ROUNDUP(C70,0)</f>
        <v>150</v>
      </c>
      <c r="E70" s="7">
        <f t="shared" si="23"/>
        <v>150</v>
      </c>
      <c r="F70" s="7">
        <f>SUM(E70:$E$88)</f>
        <v>885</v>
      </c>
      <c r="G70" s="7">
        <v>8</v>
      </c>
      <c r="H70" s="5"/>
      <c r="I70" s="7">
        <v>8</v>
      </c>
      <c r="J70" s="5"/>
      <c r="K70" s="7">
        <v>8</v>
      </c>
      <c r="L70" s="5"/>
      <c r="M70" s="7">
        <v>8</v>
      </c>
      <c r="N70" s="5"/>
    </row>
    <row r="71" spans="1:14" x14ac:dyDescent="0.25">
      <c r="A71" s="7">
        <v>48</v>
      </c>
      <c r="B71" s="7">
        <f>_xlfn.NORM.DIST(A71,33,10,FALSE)</f>
        <v>1.2951759566589173E-2</v>
      </c>
      <c r="C71" s="7">
        <f t="shared" si="22"/>
        <v>129.37512631065925</v>
      </c>
      <c r="D71" s="7">
        <f>ROUNDUP(C71,0)</f>
        <v>130</v>
      </c>
      <c r="E71" s="7">
        <f t="shared" si="23"/>
        <v>130</v>
      </c>
      <c r="F71" s="7">
        <f>SUM(E71:$E$88)</f>
        <v>735</v>
      </c>
      <c r="G71" s="7">
        <v>6</v>
      </c>
      <c r="H71" s="5"/>
      <c r="I71" s="7">
        <v>6</v>
      </c>
      <c r="J71" s="5"/>
      <c r="K71" s="7">
        <v>6</v>
      </c>
      <c r="L71" s="5"/>
      <c r="M71" s="7">
        <v>6</v>
      </c>
      <c r="N71" s="5"/>
    </row>
    <row r="72" spans="1:14" x14ac:dyDescent="0.25">
      <c r="A72" s="7">
        <v>49</v>
      </c>
      <c r="B72" s="7">
        <f>_xlfn.NORM.DIST(A72,33,10,FALSE)</f>
        <v>1.1092083467945555E-2</v>
      </c>
      <c r="C72" s="7">
        <f t="shared" si="22"/>
        <v>110.79882176130815</v>
      </c>
      <c r="D72" s="7">
        <f>ROUNDUP(C72,0)</f>
        <v>111</v>
      </c>
      <c r="E72" s="7">
        <f t="shared" si="23"/>
        <v>111</v>
      </c>
      <c r="F72" s="7">
        <f>SUM(E72:$E$88)</f>
        <v>605</v>
      </c>
      <c r="G72" s="7">
        <v>5</v>
      </c>
      <c r="H72" s="5"/>
      <c r="I72" s="7">
        <v>5</v>
      </c>
      <c r="J72" s="5"/>
      <c r="K72" s="7">
        <v>5</v>
      </c>
      <c r="L72" s="5"/>
      <c r="M72" s="7">
        <v>5</v>
      </c>
      <c r="N72" s="5"/>
    </row>
    <row r="73" spans="1:14" x14ac:dyDescent="0.25">
      <c r="A73" s="7">
        <v>50</v>
      </c>
      <c r="B73" s="7">
        <f>_xlfn.NORM.DIST(A73,33,10,FALSE)</f>
        <v>9.4049077376886937E-3</v>
      </c>
      <c r="C73" s="7">
        <f t="shared" si="22"/>
        <v>93.945623391772358</v>
      </c>
      <c r="D73" s="7">
        <f>ROUNDUP(C73,0)</f>
        <v>94</v>
      </c>
      <c r="E73" s="7">
        <f t="shared" si="23"/>
        <v>94</v>
      </c>
      <c r="F73" s="7">
        <f>SUM(E73:$E$88)</f>
        <v>494</v>
      </c>
      <c r="G73" s="7">
        <v>4</v>
      </c>
      <c r="H73" s="5"/>
      <c r="I73" s="7">
        <v>4</v>
      </c>
      <c r="J73" s="5"/>
      <c r="K73" s="7">
        <v>4</v>
      </c>
      <c r="L73" s="5"/>
      <c r="M73" s="7">
        <v>4</v>
      </c>
      <c r="N73" s="5"/>
    </row>
    <row r="74" spans="1:14" x14ac:dyDescent="0.25">
      <c r="A74" s="7">
        <v>51</v>
      </c>
      <c r="B74" s="7">
        <f>_xlfn.NORM.DIST(A74,33,10,FALSE)</f>
        <v>7.8950158300894139E-3</v>
      </c>
      <c r="C74" s="7">
        <f t="shared" si="22"/>
        <v>78.86331312676316</v>
      </c>
      <c r="D74" s="7">
        <f>ROUNDUP(C74,0)</f>
        <v>79</v>
      </c>
      <c r="E74" s="7">
        <f t="shared" si="23"/>
        <v>79</v>
      </c>
      <c r="F74" s="7">
        <f>SUM(E74:$E$88)</f>
        <v>400</v>
      </c>
      <c r="G74" s="7">
        <v>3</v>
      </c>
      <c r="H74" s="5"/>
      <c r="I74" s="7">
        <v>3</v>
      </c>
      <c r="J74" s="5"/>
      <c r="K74" s="7">
        <v>3</v>
      </c>
      <c r="L74" s="5"/>
      <c r="M74" s="7">
        <v>3</v>
      </c>
      <c r="N74" s="5"/>
    </row>
    <row r="75" spans="1:14" x14ac:dyDescent="0.25">
      <c r="A75" s="7">
        <v>52</v>
      </c>
      <c r="B75" s="7">
        <f>_xlfn.NORM.DIST(A75,33,10,FALSE)</f>
        <v>6.5615814774676604E-3</v>
      </c>
      <c r="C75" s="7">
        <f t="shared" si="22"/>
        <v>65.543637378424464</v>
      </c>
      <c r="D75" s="7">
        <f>ROUNDUP(C75,0)</f>
        <v>66</v>
      </c>
      <c r="E75" s="7">
        <f t="shared" si="23"/>
        <v>66</v>
      </c>
      <c r="F75" s="7">
        <f>SUM(E75:$E$88)</f>
        <v>321</v>
      </c>
      <c r="G75" s="7"/>
      <c r="H75" s="7"/>
      <c r="I75" s="7"/>
      <c r="J75" s="7"/>
      <c r="K75" s="7"/>
      <c r="L75" s="7"/>
      <c r="M75" s="7"/>
      <c r="N75" s="7"/>
    </row>
    <row r="76" spans="1:14" x14ac:dyDescent="0.25">
      <c r="A76" s="7">
        <v>53</v>
      </c>
      <c r="B76" s="7">
        <f>_xlfn.NORM.DIST(A76,33,10,FALSE)</f>
        <v>5.3990966513188061E-3</v>
      </c>
      <c r="C76" s="7">
        <f t="shared" si="22"/>
        <v>53.931576450023556</v>
      </c>
      <c r="D76" s="7">
        <f>ROUNDUP(C76,0)</f>
        <v>54</v>
      </c>
      <c r="E76" s="7">
        <f t="shared" si="23"/>
        <v>54</v>
      </c>
      <c r="F76" s="7">
        <f>SUM(E76:$E$88)</f>
        <v>255</v>
      </c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7">
        <v>54</v>
      </c>
      <c r="B77" s="7">
        <f>_xlfn.NORM.DIST(A77,33,10,FALSE)</f>
        <v>4.3983595980427196E-3</v>
      </c>
      <c r="C77" s="7">
        <f t="shared" si="22"/>
        <v>43.935214024848726</v>
      </c>
      <c r="D77" s="7">
        <f>ROUNDUP(C77,0)</f>
        <v>44</v>
      </c>
      <c r="E77" s="7">
        <f t="shared" si="23"/>
        <v>44</v>
      </c>
      <c r="F77" s="7">
        <f>SUM(E77:$E$88)</f>
        <v>201</v>
      </c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7">
        <v>55</v>
      </c>
      <c r="B78" s="7">
        <f>_xlfn.NORM.DIST(A78,33,10,FALSE)</f>
        <v>3.5474592846231421E-3</v>
      </c>
      <c r="C78" s="7">
        <f t="shared" si="22"/>
        <v>35.435570794100563</v>
      </c>
      <c r="D78" s="7">
        <f>ROUNDUP(C78,0)</f>
        <v>36</v>
      </c>
      <c r="E78" s="7">
        <f t="shared" si="23"/>
        <v>36</v>
      </c>
      <c r="F78" s="7">
        <f>SUM(E78:$E$88)</f>
        <v>157</v>
      </c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7">
        <v>56</v>
      </c>
      <c r="B79" s="7">
        <f>_xlfn.NORM.DIST(A79,33,10,FALSE)</f>
        <v>2.8327037741601186E-3</v>
      </c>
      <c r="C79" s="7">
        <f t="shared" si="22"/>
        <v>28.295878000085423</v>
      </c>
      <c r="D79" s="7">
        <f>ROUNDUP(C79,0)</f>
        <v>29</v>
      </c>
      <c r="E79" s="7">
        <f t="shared" si="23"/>
        <v>29</v>
      </c>
      <c r="F79" s="7">
        <f>SUM(E79:$E$88)</f>
        <v>121</v>
      </c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7">
        <v>57</v>
      </c>
      <c r="B80" s="7">
        <f>_xlfn.NORM.DIST(A80,33,10,FALSE)</f>
        <v>2.2394530294842902E-3</v>
      </c>
      <c r="C80" s="7">
        <f t="shared" si="22"/>
        <v>22.369896311518573</v>
      </c>
      <c r="D80" s="7">
        <f>ROUNDUP(C80,0)</f>
        <v>23</v>
      </c>
      <c r="E80" s="7">
        <f t="shared" si="23"/>
        <v>23</v>
      </c>
      <c r="F80" s="7">
        <f>SUM(E80:$E$88)</f>
        <v>92</v>
      </c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7">
        <v>58</v>
      </c>
      <c r="B81" s="7">
        <f>_xlfn.NORM.DIST(A81,33,10,FALSE)</f>
        <v>1.752830049356854E-3</v>
      </c>
      <c r="C81" s="7">
        <f t="shared" si="22"/>
        <v>17.509019363025615</v>
      </c>
      <c r="D81" s="7">
        <f>ROUNDUP(C81,0)</f>
        <v>18</v>
      </c>
      <c r="E81" s="7">
        <f t="shared" si="23"/>
        <v>18</v>
      </c>
      <c r="F81" s="7">
        <f>SUM(E81:$E$88)</f>
        <v>69</v>
      </c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7">
        <v>59</v>
      </c>
      <c r="B82" s="7">
        <f>_xlfn.NORM.DIST(A82,33,10,FALSE)</f>
        <v>1.3582969233685612E-3</v>
      </c>
      <c r="C82" s="7">
        <f t="shared" si="22"/>
        <v>13.568027967528558</v>
      </c>
      <c r="D82" s="7">
        <f>ROUNDUP(C82,0)</f>
        <v>14</v>
      </c>
      <c r="E82" s="7">
        <f t="shared" si="23"/>
        <v>14</v>
      </c>
      <c r="F82" s="7">
        <f>SUM(E82:$E$88)</f>
        <v>51</v>
      </c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7">
        <v>60</v>
      </c>
      <c r="B83" s="7">
        <f>_xlfn.NORM.DIST(A83,33,10,FALSE)</f>
        <v>1.0420934814422591E-3</v>
      </c>
      <c r="C83" s="7">
        <f t="shared" si="22"/>
        <v>10.409471786126726</v>
      </c>
      <c r="D83" s="7">
        <f>ROUNDUP(C83,0)</f>
        <v>11</v>
      </c>
      <c r="E83" s="7">
        <f t="shared" si="23"/>
        <v>11</v>
      </c>
      <c r="F83" s="7">
        <f>SUM(E83:$E$88)</f>
        <v>37</v>
      </c>
      <c r="G83" s="7"/>
      <c r="H83" s="7"/>
      <c r="I83" s="7"/>
      <c r="J83" s="7"/>
      <c r="K83" s="7"/>
      <c r="L83" s="7"/>
      <c r="M83" s="7"/>
      <c r="N83" s="7"/>
    </row>
    <row r="84" spans="1:14" x14ac:dyDescent="0.25">
      <c r="A84" s="7">
        <v>61</v>
      </c>
      <c r="B84" s="7">
        <f>_xlfn.NORM.DIST(A84,33,10,FALSE)</f>
        <v>7.9154515829799694E-4</v>
      </c>
      <c r="C84" s="7">
        <f t="shared" si="22"/>
        <v>7.9067445862386911</v>
      </c>
      <c r="D84" s="7">
        <f>ROUNDUP(C84,0)</f>
        <v>8</v>
      </c>
      <c r="E84" s="7">
        <f t="shared" si="23"/>
        <v>8</v>
      </c>
      <c r="F84" s="7">
        <f>SUM(E84:$E$88)</f>
        <v>26</v>
      </c>
      <c r="G84" s="7"/>
      <c r="H84" s="7"/>
      <c r="I84" s="7"/>
      <c r="J84" s="7"/>
      <c r="K84" s="7"/>
      <c r="L84" s="7"/>
      <c r="M84" s="7"/>
      <c r="N84" s="7"/>
    </row>
    <row r="85" spans="1:14" x14ac:dyDescent="0.25">
      <c r="A85" s="7">
        <v>62</v>
      </c>
      <c r="B85" s="7">
        <f>_xlfn.NORM.DIST(A85,33,10,FALSE)</f>
        <v>5.9525324197758534E-4</v>
      </c>
      <c r="C85" s="7">
        <f t="shared" si="22"/>
        <v>5.9459846341141001</v>
      </c>
      <c r="D85" s="7">
        <f>ROUNDUP(C85,0)</f>
        <v>6</v>
      </c>
      <c r="E85" s="7">
        <f t="shared" si="23"/>
        <v>6</v>
      </c>
      <c r="F85" s="7">
        <f>SUM(E85:$E$88)</f>
        <v>18</v>
      </c>
      <c r="G85" s="7"/>
      <c r="H85" s="7"/>
      <c r="I85" s="7"/>
      <c r="J85" s="7"/>
      <c r="K85" s="7"/>
      <c r="L85" s="7"/>
      <c r="M85" s="7"/>
      <c r="N85" s="7"/>
    </row>
    <row r="86" spans="1:14" x14ac:dyDescent="0.25">
      <c r="A86" s="7">
        <v>63</v>
      </c>
      <c r="B86" s="7">
        <f>_xlfn.NORM.DIST(A86,33,10,FALSE)</f>
        <v>4.4318484119380076E-4</v>
      </c>
      <c r="C86" s="7">
        <f t="shared" si="22"/>
        <v>4.4269733786848757</v>
      </c>
      <c r="D86" s="7">
        <f>ROUNDUP(C86,0)</f>
        <v>5</v>
      </c>
      <c r="E86" s="7">
        <f t="shared" si="23"/>
        <v>5</v>
      </c>
      <c r="F86" s="7">
        <f>SUM(E86:$E$88)</f>
        <v>12</v>
      </c>
      <c r="G86" s="7"/>
      <c r="H86" s="7"/>
      <c r="I86" s="7"/>
      <c r="J86" s="7"/>
      <c r="K86" s="7"/>
      <c r="L86" s="7"/>
      <c r="M86" s="7"/>
      <c r="N86" s="7"/>
    </row>
    <row r="87" spans="1:14" x14ac:dyDescent="0.25">
      <c r="A87" s="7">
        <v>64</v>
      </c>
      <c r="B87" s="7">
        <f>_xlfn.NORM.DIST(A87,33,10,FALSE)</f>
        <v>3.2668190561999186E-4</v>
      </c>
      <c r="C87" s="7">
        <f t="shared" si="22"/>
        <v>3.2632255552380989</v>
      </c>
      <c r="D87" s="7">
        <f>ROUNDUP(C87,0)</f>
        <v>4</v>
      </c>
      <c r="E87" s="7">
        <f t="shared" si="23"/>
        <v>4</v>
      </c>
      <c r="F87" s="7">
        <f>SUM(E87:$E$88)</f>
        <v>7</v>
      </c>
      <c r="G87" s="7"/>
      <c r="H87" s="7"/>
      <c r="I87" s="7"/>
      <c r="J87" s="7"/>
      <c r="K87" s="7"/>
      <c r="L87" s="7"/>
      <c r="M87" s="7"/>
      <c r="N87" s="7"/>
    </row>
    <row r="88" spans="1:14" x14ac:dyDescent="0.25">
      <c r="A88" s="7">
        <v>65</v>
      </c>
      <c r="B88" s="7">
        <f>_xlfn.NORM.DIST(A88,33,10,FALSE)</f>
        <v>2.3840882014648405E-4</v>
      </c>
      <c r="C88" s="7">
        <f t="shared" si="22"/>
        <v>2.381465704443229</v>
      </c>
      <c r="D88" s="7">
        <f>ROUNDUP(C88,0)</f>
        <v>3</v>
      </c>
      <c r="E88" s="7">
        <f t="shared" si="23"/>
        <v>3</v>
      </c>
      <c r="F88" s="7">
        <f>SUM(E88:$E$88)</f>
        <v>3</v>
      </c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7"/>
      <c r="B89" s="7"/>
      <c r="C89" s="7"/>
      <c r="D89" s="9">
        <f>SUM(D3:D88)</f>
        <v>10001</v>
      </c>
      <c r="E89" s="9">
        <f>SUM(E3:E88)</f>
        <v>10000</v>
      </c>
      <c r="F89" s="9"/>
      <c r="G89" s="9">
        <f t="shared" ref="G89" si="67">SUM(G3:G88)</f>
        <v>8245</v>
      </c>
      <c r="H89" s="9">
        <f>SUM(H3:H88)</f>
        <v>8245</v>
      </c>
      <c r="I89" s="9">
        <f t="shared" ref="I89" si="68">SUM(I3:I88)</f>
        <v>10000</v>
      </c>
      <c r="J89" s="9">
        <f>SUM(J3:J88)</f>
        <v>10000</v>
      </c>
      <c r="K89" s="9">
        <f t="shared" ref="K89" si="69">SUM(K3:K88)</f>
        <v>10000</v>
      </c>
      <c r="L89" s="9">
        <f>SUM(L3:L88)</f>
        <v>10000</v>
      </c>
      <c r="M89" s="9">
        <f t="shared" ref="M89" si="70">SUM(M3:M88)</f>
        <v>10000</v>
      </c>
      <c r="N89" s="9">
        <f>SUM(N3:N88)</f>
        <v>10000</v>
      </c>
    </row>
  </sheetData>
  <pageMargins left="0.7" right="0.7" top="0.75" bottom="0.75" header="0.3" footer="0.3"/>
  <pageSetup paperSize="9" orientation="portrait" r:id="rId1"/>
  <ignoredErrors>
    <ignoredError sqref="F2 F4:F8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Vidyadhar Ravi</dc:creator>
  <cp:lastModifiedBy>Vidyadhar Ravi</cp:lastModifiedBy>
  <dcterms:created xsi:type="dcterms:W3CDTF">2016-01-12T13:44:25Z</dcterms:created>
  <dcterms:modified xsi:type="dcterms:W3CDTF">2016-01-12T20:39:25Z</dcterms:modified>
</cp:coreProperties>
</file>